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gla603_uoa_auckland_ac_nz/Documents/6M Sustainability Consultants/LCI/"/>
    </mc:Choice>
  </mc:AlternateContent>
  <xr:revisionPtr revIDLastSave="767" documentId="13_ncr:1_{8C69AF6F-3132-3F40-95E6-381B92D2476D}" xr6:coauthVersionLast="47" xr6:coauthVersionMax="47" xr10:uidLastSave="{C49DF32C-51D7-47A6-BA98-C9251229F05C}"/>
  <bookViews>
    <workbookView xWindow="29420" yWindow="-8760" windowWidth="48600" windowHeight="25740" firstSheet="1" activeTab="1" xr2:uid="{A981549A-D47F-7548-832C-833D7E1053CF}"/>
  </bookViews>
  <sheets>
    <sheet name="b - rescued bread" sheetId="1" r:id="rId1"/>
    <sheet name="c - conventional flou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3" i="1" l="1"/>
  <c r="M182" i="1"/>
  <c r="L175" i="1"/>
  <c r="K175" i="1"/>
  <c r="J175" i="1"/>
  <c r="I175" i="1"/>
  <c r="H175" i="1"/>
  <c r="L174" i="1"/>
  <c r="K174" i="1"/>
  <c r="J174" i="1"/>
  <c r="I174" i="1"/>
  <c r="H174" i="1"/>
  <c r="L173" i="1"/>
  <c r="K173" i="1"/>
  <c r="J173" i="1"/>
  <c r="I173" i="1"/>
  <c r="H173" i="1"/>
  <c r="M164" i="1"/>
  <c r="M134" i="1"/>
  <c r="M126" i="1"/>
  <c r="L46" i="2"/>
  <c r="L45" i="2"/>
  <c r="L44" i="2"/>
  <c r="L33" i="2"/>
  <c r="L30" i="2"/>
  <c r="L29" i="2"/>
  <c r="L28" i="2"/>
  <c r="L18" i="2"/>
  <c r="L17" i="2"/>
  <c r="L16" i="2"/>
  <c r="L15" i="2"/>
  <c r="L14" i="2"/>
  <c r="L13" i="2"/>
  <c r="L12" i="2"/>
  <c r="L11" i="2"/>
  <c r="L10" i="2"/>
  <c r="L9" i="2"/>
  <c r="M50" i="1"/>
  <c r="M62" i="1"/>
  <c r="M70" i="1"/>
  <c r="M69" i="1"/>
  <c r="M80" i="1"/>
  <c r="M89" i="1"/>
  <c r="M88" i="1"/>
  <c r="M40" i="1"/>
  <c r="M26" i="1"/>
  <c r="M10" i="1"/>
  <c r="L118" i="1"/>
  <c r="K118" i="1"/>
  <c r="J118" i="1"/>
  <c r="I118" i="1"/>
  <c r="H118" i="1"/>
  <c r="L117" i="1"/>
  <c r="K117" i="1"/>
  <c r="J117" i="1"/>
  <c r="I117" i="1"/>
  <c r="H117" i="1"/>
  <c r="L116" i="1"/>
  <c r="K116" i="1"/>
  <c r="J116" i="1"/>
  <c r="I116" i="1"/>
  <c r="H116" i="1"/>
  <c r="H97" i="1"/>
  <c r="I97" i="1"/>
  <c r="J97" i="1"/>
  <c r="K97" i="1"/>
  <c r="L97" i="1"/>
  <c r="H98" i="1"/>
  <c r="I98" i="1"/>
  <c r="J98" i="1"/>
  <c r="K98" i="1"/>
  <c r="L98" i="1"/>
  <c r="H99" i="1"/>
  <c r="I99" i="1"/>
  <c r="J99" i="1"/>
  <c r="K99" i="1"/>
  <c r="L99" i="1"/>
  <c r="H100" i="1"/>
  <c r="I100" i="1"/>
  <c r="J100" i="1"/>
  <c r="K100" i="1"/>
  <c r="L100" i="1"/>
  <c r="H101" i="1"/>
  <c r="I101" i="1"/>
  <c r="J101" i="1"/>
  <c r="K101" i="1"/>
  <c r="L101" i="1"/>
  <c r="H102" i="1"/>
  <c r="I102" i="1"/>
  <c r="J102" i="1"/>
  <c r="K102" i="1"/>
  <c r="L102" i="1"/>
  <c r="H103" i="1"/>
  <c r="I103" i="1"/>
  <c r="J103" i="1"/>
  <c r="K103" i="1"/>
  <c r="L103" i="1"/>
  <c r="H104" i="1"/>
  <c r="I104" i="1"/>
  <c r="J104" i="1"/>
  <c r="K104" i="1"/>
  <c r="L104" i="1"/>
  <c r="H105" i="1"/>
  <c r="I105" i="1"/>
  <c r="J105" i="1"/>
  <c r="K105" i="1"/>
  <c r="L105" i="1"/>
  <c r="H106" i="1"/>
  <c r="I106" i="1"/>
  <c r="J106" i="1"/>
  <c r="K106" i="1"/>
  <c r="L106" i="1"/>
  <c r="H107" i="1"/>
  <c r="I107" i="1"/>
  <c r="J107" i="1"/>
  <c r="K107" i="1"/>
  <c r="L107" i="1"/>
  <c r="H108" i="1"/>
  <c r="I108" i="1"/>
  <c r="J108" i="1"/>
  <c r="K108" i="1"/>
  <c r="L108" i="1"/>
  <c r="H109" i="1"/>
  <c r="I109" i="1"/>
  <c r="J109" i="1"/>
  <c r="K109" i="1"/>
  <c r="L109" i="1"/>
  <c r="H110" i="1"/>
  <c r="I110" i="1"/>
  <c r="J110" i="1"/>
  <c r="K110" i="1"/>
  <c r="L110" i="1"/>
  <c r="H111" i="1"/>
  <c r="I111" i="1"/>
  <c r="J111" i="1"/>
  <c r="K111" i="1"/>
  <c r="L111" i="1"/>
  <c r="H112" i="1"/>
  <c r="I112" i="1"/>
  <c r="J112" i="1"/>
  <c r="K112" i="1"/>
  <c r="L112" i="1"/>
  <c r="H113" i="1"/>
  <c r="I113" i="1"/>
  <c r="J113" i="1"/>
  <c r="K113" i="1"/>
  <c r="L113" i="1"/>
  <c r="H114" i="1"/>
  <c r="I114" i="1"/>
  <c r="J114" i="1"/>
  <c r="K114" i="1"/>
  <c r="L114" i="1"/>
  <c r="L96" i="1"/>
  <c r="K96" i="1"/>
  <c r="J96" i="1"/>
  <c r="I96" i="1"/>
  <c r="H96" i="1"/>
</calcChain>
</file>

<file path=xl/sharedStrings.xml><?xml version="1.0" encoding="utf-8"?>
<sst xmlns="http://schemas.openxmlformats.org/spreadsheetml/2006/main" count="851" uniqueCount="201">
  <si>
    <t>B01</t>
  </si>
  <si>
    <t>Surplus bread collection</t>
  </si>
  <si>
    <t>Pedigree Matrix</t>
  </si>
  <si>
    <t>Assumptions</t>
  </si>
  <si>
    <t>Amount</t>
  </si>
  <si>
    <t>GSD</t>
  </si>
  <si>
    <t>Unit</t>
  </si>
  <si>
    <t>Source</t>
  </si>
  <si>
    <t>Reliability</t>
  </si>
  <si>
    <t>Completeness</t>
  </si>
  <si>
    <t>Temporal Correlation</t>
  </si>
  <si>
    <t>Geographical Correlation</t>
  </si>
  <si>
    <t>Further technological correlation</t>
  </si>
  <si>
    <t>Data quality entry</t>
  </si>
  <si>
    <t>Database provider</t>
  </si>
  <si>
    <t>Note</t>
  </si>
  <si>
    <t>Primary Output</t>
  </si>
  <si>
    <t>Surplus bread, packaged and consolidated</t>
  </si>
  <si>
    <t>kg</t>
  </si>
  <si>
    <t>Process Output</t>
  </si>
  <si>
    <t>B02</t>
  </si>
  <si>
    <t>Inputs</t>
  </si>
  <si>
    <t>Surplus bread, packaged</t>
  </si>
  <si>
    <t>First</t>
  </si>
  <si>
    <t>Raw Material</t>
  </si>
  <si>
    <t>transport, freight, lorry with refrigeration machine, 3.5-7.5 ton, EURO5, R134a refrigerant, cooling</t>
  </si>
  <si>
    <t>1*20.54</t>
  </si>
  <si>
    <t>kg*km</t>
  </si>
  <si>
    <t>ecoinvent 3.8</t>
  </si>
  <si>
    <t>market for transport, freight, lorry with refrigeration machine, 3.5-7.5 ton, EURO5, R134a refrigerant, cooling | transport, freight, lorry with refrigeration machine, 3.5-7.5 ton, EURO5, R134a refrigerant, cooling | Cutoff, U</t>
  </si>
  <si>
    <t>Freezing bread for storage</t>
  </si>
  <si>
    <t>Surplus bread, packaged and frozen</t>
  </si>
  <si>
    <t>B03</t>
  </si>
  <si>
    <t>cooling energy</t>
  </si>
  <si>
    <t>kWh</t>
  </si>
  <si>
    <t>Process Input</t>
  </si>
  <si>
    <t>B20</t>
  </si>
  <si>
    <t>cooling production via freezer</t>
  </si>
  <si>
    <t>Cooling energy required to reduce bread temperature from 20C to -15C and freeze water content of bread.</t>
  </si>
  <si>
    <t>B01 - Surplus bread collection</t>
  </si>
  <si>
    <t>Surplus bread delivery</t>
  </si>
  <si>
    <t>Surplus bread, delivered</t>
  </si>
  <si>
    <t>B02 - Freezing bread for storage</t>
  </si>
  <si>
    <t>1*15</t>
  </si>
  <si>
    <t>B04</t>
  </si>
  <si>
    <t>De-bagging bread</t>
  </si>
  <si>
    <t>Rescued Bread</t>
  </si>
  <si>
    <t>B05</t>
  </si>
  <si>
    <t>electricity, low voltage</t>
  </si>
  <si>
    <t>market for electricity, low voltage | electricity, low voltage | Cutoff, U - NZ</t>
  </si>
  <si>
    <t>B03 - Surplus bread delivery</t>
  </si>
  <si>
    <t>Milling</t>
  </si>
  <si>
    <t>Milled rescued bread</t>
  </si>
  <si>
    <t>B06</t>
  </si>
  <si>
    <t>B04 - De-bagging bread</t>
  </si>
  <si>
    <t>Dehydration</t>
  </si>
  <si>
    <t>Dried rescued bread pellets</t>
  </si>
  <si>
    <t>B07</t>
  </si>
  <si>
    <t>Other outputs</t>
  </si>
  <si>
    <t>Water</t>
  </si>
  <si>
    <t>l</t>
  </si>
  <si>
    <t>heat, district or industrial, other than natural gas</t>
  </si>
  <si>
    <t>MJ</t>
  </si>
  <si>
    <t>B21</t>
  </si>
  <si>
    <t>heat production, propane, at industrial furnace &gt; 100kW | heat, district, or industrial, other than natural gas | Special NZ</t>
  </si>
  <si>
    <t>Rough-milled rescued bread</t>
  </si>
  <si>
    <t>B05 - Rough milling, breaking bread down into pellets</t>
  </si>
  <si>
    <t>Sieving</t>
  </si>
  <si>
    <t>Rescued Bread Flour</t>
  </si>
  <si>
    <t>B09</t>
  </si>
  <si>
    <t>Other Outputs</t>
  </si>
  <si>
    <t>breadcrumbs</t>
  </si>
  <si>
    <t>Byproduct</t>
  </si>
  <si>
    <t>Dry-milled rescued bread</t>
  </si>
  <si>
    <t>B07 - Fine milling, generating flour</t>
  </si>
  <si>
    <t>B08</t>
  </si>
  <si>
    <t>Packaging</t>
  </si>
  <si>
    <t>Rescued Bread Flour, packaged | Reference Flow | Rescued Case</t>
  </si>
  <si>
    <t>B10</t>
  </si>
  <si>
    <t>paper sack</t>
  </si>
  <si>
    <t>market for paper sack | paper sack | Cutoff, U</t>
  </si>
  <si>
    <t>B08 - Sieving, separation of flour and breadcrumbs</t>
  </si>
  <si>
    <t>Check weighing and metal detection</t>
  </si>
  <si>
    <t>Rescued Bread Flour, packaged, salable</t>
  </si>
  <si>
    <t>Product</t>
  </si>
  <si>
    <t>Product, including packaging</t>
  </si>
  <si>
    <t>Rescued Bread Flour, QC rejected</t>
  </si>
  <si>
    <t>B09 - Packaging rescued bread flour</t>
  </si>
  <si>
    <t>Cooling production via freezer</t>
  </si>
  <si>
    <t>B2</t>
  </si>
  <si>
    <t>electricity, medium voltage</t>
  </si>
  <si>
    <t>market for electricity, medium voltage | electricity, medium voltage | Cutoff, U - NZ</t>
  </si>
  <si>
    <t>refrigerant R134a</t>
  </si>
  <si>
    <t>g</t>
  </si>
  <si>
    <t>market for refrigerant R134a | refrigerant R134a | Cutoff, U</t>
  </si>
  <si>
    <t>Heat production, propane, at industrial furnace &gt; 100kW | heat, district, or industrial, other than natural gas | Special NZ</t>
  </si>
  <si>
    <t>B6</t>
  </si>
  <si>
    <t>Acetaldehyde</t>
  </si>
  <si>
    <t>(5; 5; 5; 5; 4)</t>
  </si>
  <si>
    <t>Acetic acid</t>
  </si>
  <si>
    <t>Benzene</t>
  </si>
  <si>
    <t>Benzo(a)pyrene</t>
  </si>
  <si>
    <t>Butane</t>
  </si>
  <si>
    <t>Carbon dioxide, fossil</t>
  </si>
  <si>
    <t>(1; 1; 4; 1; 1)</t>
  </si>
  <si>
    <t>Carbon monoxide, fossil</t>
  </si>
  <si>
    <t>Dinitrogen monoxide</t>
  </si>
  <si>
    <t>Formaldehyde</t>
  </si>
  <si>
    <t>Mercury</t>
  </si>
  <si>
    <t>Methane, fossil</t>
  </si>
  <si>
    <t>Nitrogen oxides</t>
  </si>
  <si>
    <t>PAH, polycyclic aromatic hydrocarbons</t>
  </si>
  <si>
    <t>Particulates, &lt; 2.5 um</t>
  </si>
  <si>
    <t>Pentane</t>
  </si>
  <si>
    <t>Propane</t>
  </si>
  <si>
    <t>Propionic acid</t>
  </si>
  <si>
    <t>Sulfur dioxide</t>
  </si>
  <si>
    <t>Toluene</t>
  </si>
  <si>
    <t>market for electricity, low voltage | electricity, low voltage | Cutoff, U</t>
  </si>
  <si>
    <t>industrial furnace, natural gas</t>
  </si>
  <si>
    <t>Item(s)</t>
  </si>
  <si>
    <t>market for industrial furnace, natural gas | industrial furnace, natural gas | Cutoff, U</t>
  </si>
  <si>
    <t>propane</t>
  </si>
  <si>
    <t>market for propane | propane | Cutoff, U</t>
  </si>
  <si>
    <t>B01A</t>
  </si>
  <si>
    <t>B22A - transport, electric, freight, lorry with refrigeration machine, 3.5 - 7.5 ton, 134a refrigerant</t>
  </si>
  <si>
    <t>B03A</t>
  </si>
  <si>
    <t>B22A</t>
  </si>
  <si>
    <t>transport, electric, freight, lorry with refrigeration machine, 3.5 - 7.5 ton, 134a refrigerant</t>
  </si>
  <si>
    <t>Primary output</t>
  </si>
  <si>
    <t>t*km</t>
  </si>
  <si>
    <t>Flow</t>
  </si>
  <si>
    <t>brake wear emissions, lorry</t>
  </si>
  <si>
    <t>market for brake wear emissions, lorry | brake wear emissions, lorry | Cutoff, U - GLO</t>
  </si>
  <si>
    <t>road wear emissions, lorry</t>
  </si>
  <si>
    <t>market for road wear emissions, lorry | road wear emissions, lorry | Cutoff, U - GLO</t>
  </si>
  <si>
    <t>tyre wear emissions, lorry</t>
  </si>
  <si>
    <t>market for tyre wear emissions, lorry | tyre wear emissions, lorry | Cutoff, U - GLO</t>
  </si>
  <si>
    <t>lorry with refrigeration machine, R134a as refrigerant, 16 metric ton</t>
  </si>
  <si>
    <t>market for lorry with refrigeration machine, R134a as refrigerant, 16 metric ton | lorry with refrigeration machine, R134a as refrigerant, 16 metric ton | Cutoff, U - GLO</t>
  </si>
  <si>
    <t>maintenance, lorry 16 metric ton</t>
  </si>
  <si>
    <t>market for maintenance, lorry 16 metric ton | maintenance, lorry 16 metric ton | Cutoff, U - RoW</t>
  </si>
  <si>
    <t>market for maintenance, lorry 16 metric ton | maintenance, lorry 16 metric ton | Cutoff, U - RER</t>
  </si>
  <si>
    <t>market for refrigerant R134a | refrigerant R134a | Cutoff, U - GLO</t>
  </si>
  <si>
    <t>road</t>
  </si>
  <si>
    <t>m*a</t>
  </si>
  <si>
    <t>market for road | road | Cutoff, U - GLO</t>
  </si>
  <si>
    <t>road maintenance</t>
  </si>
  <si>
    <t>market for road maintenance | road maintenance | Cutoff, U - RoW</t>
  </si>
  <si>
    <t>market for road maintenance | road maintenance | Cutoff, U - RER</t>
  </si>
  <si>
    <t>B06B</t>
  </si>
  <si>
    <t>Drying</t>
  </si>
  <si>
    <t>B21B - Heat production, electric &gt; 100kW | heat, district, or industrial, other than natural gas | Special NZ (copy)</t>
  </si>
  <si>
    <t>B21B</t>
  </si>
  <si>
    <t>B08C</t>
  </si>
  <si>
    <t>0.007364*0.1</t>
  </si>
  <si>
    <t>re-used paper back</t>
  </si>
  <si>
    <t>0.007364*0.9</t>
  </si>
  <si>
    <t>C01</t>
  </si>
  <si>
    <t>Wheat Import to NZ</t>
  </si>
  <si>
    <t>wheat grain</t>
  </si>
  <si>
    <t>C02</t>
  </si>
  <si>
    <t>transport, freight train</t>
  </si>
  <si>
    <t>0.46875*420*0.5</t>
  </si>
  <si>
    <t>transport, freight train, diesel | transport, freight train | Cutoff, U</t>
  </si>
  <si>
    <t>.15625*320*0.5</t>
  </si>
  <si>
    <t>.375*260*0.5</t>
  </si>
  <si>
    <t>transport, freight, lorry &gt;32 metric ton, EURO5</t>
  </si>
  <si>
    <t>market for transport, freight, lorry &gt;32 metric ton, EURO5 | transport, freight, lorry &gt;32 metric ton, EURO5 | Cutoff, U</t>
  </si>
  <si>
    <t>.46875*420*0.5</t>
  </si>
  <si>
    <t>transport, freight, sea, bulk carrier for dry goods</t>
  </si>
  <si>
    <t>.15625*2659</t>
  </si>
  <si>
    <t>market for transport, freight, sea, bulk carrier for dry goods | transport, freight, sea, bulk carrier for dry goods | Cutoff, U</t>
  </si>
  <si>
    <t>0.375*3191</t>
  </si>
  <si>
    <t>.46875*2506</t>
  </si>
  <si>
    <t>wheat production | wheat grain | Cutoff, U - AU</t>
  </si>
  <si>
    <t>Wheat grain processing</t>
  </si>
  <si>
    <t>wheat flour</t>
  </si>
  <si>
    <t>C03</t>
  </si>
  <si>
    <t>wheat bran</t>
  </si>
  <si>
    <t>m3</t>
  </si>
  <si>
    <t>building, multi-storey</t>
  </si>
  <si>
    <t>market for building, multi-storey | building, multi-storey | Cutoff, U</t>
  </si>
  <si>
    <t>market for electricity, medium voltage | electricity, medium voltage | Cutoff, U</t>
  </si>
  <si>
    <t>industrial machine, heavy, unspecified</t>
  </si>
  <si>
    <t>market for industrial machine, heavy, unspecified | industrial machine, heavy, unspecified | Cutoff, U</t>
  </si>
  <si>
    <t>Occupation, construction site</t>
  </si>
  <si>
    <t>m2*a</t>
  </si>
  <si>
    <t>Occupation, industrial area</t>
  </si>
  <si>
    <t>tap water</t>
  </si>
  <si>
    <t>market for tap water | tap water | Cutoff, U</t>
  </si>
  <si>
    <t>Transformation, from unspecified</t>
  </si>
  <si>
    <t>m2</t>
  </si>
  <si>
    <t>Transformation, to industrial area</t>
  </si>
  <si>
    <t>C01 - Wheat import to NZ</t>
  </si>
  <si>
    <t>Conventional Flour</t>
  </si>
  <si>
    <t>Conventional Flour Mix | Reference Flow | Base Case</t>
  </si>
  <si>
    <t>transport, freight, lorry 16-32 metric ton, EURO5</t>
  </si>
  <si>
    <t>1.00736*192</t>
  </si>
  <si>
    <t>market for transport, freight, lorry 16-32 metric ton, EURO5 | transport, freight, lorry 16-32 metric ton, EURO5 | Cutoff, U</t>
  </si>
  <si>
    <t>C02 - Wheat grain processing, dry milling | 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</si>
</sst>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0" xfId="0" applyFont="1"/>
    <xf numFmtId="0" fontId="3" fillId="0" borderId="6" xfId="0" applyFont="1" applyBorder="1"/>
    <xf numFmtId="0" fontId="4" fillId="0" borderId="0" xfId="0" applyFont="1"/>
    <xf numFmtId="0" fontId="4" fillId="0" borderId="1" xfId="0" applyFont="1" applyBorder="1"/>
    <xf numFmtId="0" fontId="4" fillId="0" borderId="3" xfId="0" applyFont="1" applyBorder="1"/>
    <xf numFmtId="0" fontId="4" fillId="0" borderId="5" xfId="0" applyFont="1" applyBorder="1"/>
    <xf numFmtId="0" fontId="5" fillId="0" borderId="3" xfId="0" applyFont="1" applyBorder="1"/>
    <xf numFmtId="0" fontId="4" fillId="0" borderId="2" xfId="0" applyFont="1" applyBorder="1"/>
    <xf numFmtId="0" fontId="2" fillId="0" borderId="11" xfId="0" applyFont="1" applyBorder="1"/>
    <xf numFmtId="0" fontId="1" fillId="0" borderId="11" xfId="0" applyFont="1" applyBorder="1"/>
    <xf numFmtId="0" fontId="3" fillId="0" borderId="11" xfId="0" applyFont="1" applyBorder="1"/>
    <xf numFmtId="0" fontId="1" fillId="0" borderId="13" xfId="0" applyFont="1" applyBorder="1"/>
    <xf numFmtId="0" fontId="3" fillId="0" borderId="13" xfId="0" applyFont="1" applyBorder="1"/>
    <xf numFmtId="0" fontId="3" fillId="0" borderId="12" xfId="0" applyFont="1" applyBorder="1"/>
    <xf numFmtId="0" fontId="1" fillId="0" borderId="14" xfId="0" applyFont="1" applyBorder="1"/>
    <xf numFmtId="0" fontId="3" fillId="0" borderId="14" xfId="0" applyFont="1" applyBorder="1"/>
    <xf numFmtId="0" fontId="6" fillId="0" borderId="11" xfId="0" applyFont="1" applyBorder="1"/>
    <xf numFmtId="0" fontId="6" fillId="0" borderId="0" xfId="0" applyFont="1"/>
    <xf numFmtId="0" fontId="1" fillId="0" borderId="5" xfId="0" applyFont="1" applyBorder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7" fillId="0" borderId="0" xfId="0" applyFont="1"/>
    <xf numFmtId="0" fontId="7" fillId="0" borderId="2" xfId="0" applyFont="1" applyBorder="1"/>
    <xf numFmtId="0" fontId="8" fillId="0" borderId="0" xfId="0" applyFont="1"/>
    <xf numFmtId="0" fontId="7" fillId="0" borderId="6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1" fillId="0" borderId="1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1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1" fillId="0" borderId="11" xfId="0" applyFont="1" applyBorder="1" applyAlignment="1">
      <alignment horizontal="left"/>
    </xf>
    <xf numFmtId="0" fontId="1" fillId="0" borderId="19" xfId="0" applyFont="1" applyBorder="1"/>
    <xf numFmtId="11" fontId="1" fillId="0" borderId="0" xfId="0" applyNumberFormat="1" applyFont="1" applyAlignment="1">
      <alignment horizontal="right"/>
    </xf>
    <xf numFmtId="11" fontId="1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FC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DC92-DA0B-0E4C-B7B2-40FEEC8FC704}">
  <sheetPr>
    <tabColor rgb="FFFFC000"/>
  </sheetPr>
  <dimension ref="B3:P185"/>
  <sheetViews>
    <sheetView topLeftCell="A151" zoomScale="90" zoomScaleNormal="90" workbookViewId="0">
      <selection activeCell="C158" sqref="C158"/>
    </sheetView>
  </sheetViews>
  <sheetFormatPr defaultColWidth="10.875" defaultRowHeight="15.95"/>
  <cols>
    <col min="1" max="1" width="10.875" style="1"/>
    <col min="2" max="2" width="10.875" style="10"/>
    <col min="3" max="3" width="42.125" style="1" customWidth="1"/>
    <col min="4" max="4" width="14.375" style="27" customWidth="1"/>
    <col min="5" max="5" width="12.375" style="27" customWidth="1"/>
    <col min="6" max="6" width="10.875" style="1"/>
    <col min="7" max="7" width="14" style="1" bestFit="1" customWidth="1"/>
    <col min="8" max="8" width="13" style="1" customWidth="1"/>
    <col min="9" max="12" width="12.5" style="1" customWidth="1"/>
    <col min="13" max="13" width="12.5" style="8" customWidth="1"/>
    <col min="14" max="14" width="39.125" style="53" customWidth="1"/>
    <col min="15" max="15" width="26.125" style="1" customWidth="1"/>
    <col min="16" max="16" width="48.875" style="1" customWidth="1"/>
    <col min="17" max="16384" width="10.875" style="1"/>
  </cols>
  <sheetData>
    <row r="3" spans="2:16">
      <c r="M3" s="34"/>
    </row>
    <row r="4" spans="2:16">
      <c r="B4" s="11" t="s">
        <v>0</v>
      </c>
      <c r="C4" s="15" t="s">
        <v>1</v>
      </c>
      <c r="D4" s="28"/>
      <c r="E4" s="28"/>
      <c r="F4" s="2"/>
      <c r="G4" s="2"/>
      <c r="H4" s="68" t="s">
        <v>2</v>
      </c>
      <c r="I4" s="68"/>
      <c r="J4" s="68"/>
      <c r="K4" s="68"/>
      <c r="L4" s="68"/>
      <c r="M4" s="35"/>
      <c r="N4" s="54"/>
      <c r="O4" s="2"/>
      <c r="P4" s="69" t="s">
        <v>3</v>
      </c>
    </row>
    <row r="5" spans="2:16" ht="44.25" customHeight="1">
      <c r="B5" s="12"/>
      <c r="D5" s="29" t="s">
        <v>4</v>
      </c>
      <c r="E5" s="29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1" t="s">
        <v>10</v>
      </c>
      <c r="K5" s="49" t="s">
        <v>11</v>
      </c>
      <c r="L5" s="49" t="s">
        <v>12</v>
      </c>
      <c r="M5" s="52" t="s">
        <v>13</v>
      </c>
      <c r="N5" s="49" t="s">
        <v>14</v>
      </c>
      <c r="O5" s="4" t="s">
        <v>15</v>
      </c>
      <c r="P5" s="70"/>
    </row>
    <row r="6" spans="2:16">
      <c r="B6" s="12"/>
      <c r="C6" s="66" t="s">
        <v>16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40"/>
    </row>
    <row r="7" spans="2:16">
      <c r="B7" s="12"/>
      <c r="C7" s="16" t="s">
        <v>17</v>
      </c>
      <c r="D7" s="29">
        <v>1</v>
      </c>
      <c r="E7" s="29"/>
      <c r="F7" s="4" t="s">
        <v>18</v>
      </c>
      <c r="G7" s="1" t="s">
        <v>19</v>
      </c>
      <c r="M7" s="8" t="s">
        <v>20</v>
      </c>
      <c r="P7" s="40"/>
    </row>
    <row r="8" spans="2:16">
      <c r="B8" s="12"/>
      <c r="C8" s="66" t="s">
        <v>21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40"/>
    </row>
    <row r="9" spans="2:16">
      <c r="B9" s="12"/>
      <c r="C9" s="17" t="s">
        <v>22</v>
      </c>
      <c r="D9" s="27">
        <v>1</v>
      </c>
      <c r="F9" s="1" t="s">
        <v>18</v>
      </c>
      <c r="M9" s="8" t="s">
        <v>23</v>
      </c>
      <c r="N9" s="53" t="s">
        <v>24</v>
      </c>
      <c r="P9" s="40"/>
    </row>
    <row r="10" spans="2:16" ht="53.1">
      <c r="B10" s="13"/>
      <c r="C10" s="22" t="s">
        <v>25</v>
      </c>
      <c r="D10" s="30" t="s">
        <v>26</v>
      </c>
      <c r="E10" s="30">
        <v>1.06311</v>
      </c>
      <c r="F10" s="6" t="s">
        <v>27</v>
      </c>
      <c r="G10" s="6" t="s">
        <v>28</v>
      </c>
      <c r="H10" s="6">
        <v>2</v>
      </c>
      <c r="I10" s="6">
        <v>2</v>
      </c>
      <c r="J10" s="6">
        <v>2</v>
      </c>
      <c r="K10" s="6">
        <v>2</v>
      </c>
      <c r="L10" s="6">
        <v>1</v>
      </c>
      <c r="M10" s="9" t="str">
        <f>CONCATENATE("(",H10,"; ",I10,"; ",J10,"; ",K10,"; ",L10,")")</f>
        <v>(2; 2; 2; 2; 1)</v>
      </c>
      <c r="N10" s="55" t="s">
        <v>29</v>
      </c>
      <c r="O10" s="6"/>
      <c r="P10" s="40"/>
    </row>
    <row r="12" spans="2:16" ht="17.100000000000001">
      <c r="B12" s="11" t="s">
        <v>20</v>
      </c>
      <c r="C12" s="15" t="s">
        <v>30</v>
      </c>
      <c r="D12" s="28"/>
      <c r="E12" s="28"/>
      <c r="F12" s="2"/>
      <c r="G12" s="2"/>
      <c r="H12" s="44" t="s">
        <v>2</v>
      </c>
      <c r="I12" s="44"/>
      <c r="J12" s="44"/>
      <c r="K12" s="44"/>
      <c r="L12" s="44"/>
      <c r="M12" s="35"/>
      <c r="N12" s="54"/>
      <c r="O12" s="2"/>
      <c r="P12" s="45" t="s">
        <v>3</v>
      </c>
    </row>
    <row r="13" spans="2:16" ht="51">
      <c r="B13" s="12"/>
      <c r="D13" s="29" t="s">
        <v>4</v>
      </c>
      <c r="E13" s="29" t="s">
        <v>5</v>
      </c>
      <c r="F13" s="4" t="s">
        <v>6</v>
      </c>
      <c r="G13" s="4" t="s">
        <v>7</v>
      </c>
      <c r="H13" s="4" t="s">
        <v>8</v>
      </c>
      <c r="I13" s="4" t="s">
        <v>9</v>
      </c>
      <c r="J13" s="51" t="s">
        <v>10</v>
      </c>
      <c r="K13" s="49" t="s">
        <v>11</v>
      </c>
      <c r="L13" s="49" t="s">
        <v>12</v>
      </c>
      <c r="M13" s="52" t="s">
        <v>13</v>
      </c>
      <c r="N13" s="49" t="s">
        <v>14</v>
      </c>
      <c r="O13" s="4" t="s">
        <v>15</v>
      </c>
      <c r="P13" s="50"/>
    </row>
    <row r="14" spans="2:16">
      <c r="B14" s="12"/>
      <c r="C14" s="66" t="s">
        <v>16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40"/>
    </row>
    <row r="15" spans="2:16">
      <c r="B15" s="12"/>
      <c r="C15" s="16" t="s">
        <v>31</v>
      </c>
      <c r="D15" s="29">
        <v>1</v>
      </c>
      <c r="E15" s="29"/>
      <c r="F15" s="4" t="s">
        <v>18</v>
      </c>
      <c r="G15" s="1" t="s">
        <v>19</v>
      </c>
      <c r="M15" s="8" t="s">
        <v>32</v>
      </c>
      <c r="P15" s="40"/>
    </row>
    <row r="16" spans="2:16">
      <c r="B16" s="12"/>
      <c r="C16" s="66" t="s">
        <v>21</v>
      </c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40"/>
    </row>
    <row r="17" spans="2:16">
      <c r="B17" s="12"/>
      <c r="C17" s="17" t="s">
        <v>33</v>
      </c>
      <c r="D17" s="27">
        <v>4.6428377E-2</v>
      </c>
      <c r="F17" s="1" t="s">
        <v>34</v>
      </c>
      <c r="G17" s="1" t="s">
        <v>35</v>
      </c>
      <c r="K17" s="1">
        <v>1</v>
      </c>
      <c r="M17" s="8" t="s">
        <v>36</v>
      </c>
      <c r="N17" s="53" t="s">
        <v>37</v>
      </c>
      <c r="O17" s="1" t="s">
        <v>38</v>
      </c>
      <c r="P17" s="40"/>
    </row>
    <row r="18" spans="2:16">
      <c r="B18" s="13"/>
      <c r="C18" s="22" t="s">
        <v>17</v>
      </c>
      <c r="D18" s="30">
        <v>1</v>
      </c>
      <c r="E18" s="30"/>
      <c r="F18" s="6" t="s">
        <v>18</v>
      </c>
      <c r="G18" s="6" t="s">
        <v>35</v>
      </c>
      <c r="H18" s="6"/>
      <c r="I18" s="6"/>
      <c r="J18" s="6"/>
      <c r="K18" s="6"/>
      <c r="L18" s="6"/>
      <c r="M18" s="9" t="s">
        <v>0</v>
      </c>
      <c r="N18" s="55" t="s">
        <v>39</v>
      </c>
      <c r="O18" s="6"/>
      <c r="P18" s="40"/>
    </row>
    <row r="20" spans="2:16" ht="17.100000000000001">
      <c r="B20" s="11" t="s">
        <v>32</v>
      </c>
      <c r="C20" s="15" t="s">
        <v>40</v>
      </c>
      <c r="D20" s="28"/>
      <c r="E20" s="28"/>
      <c r="F20" s="2"/>
      <c r="G20" s="2"/>
      <c r="H20" s="44" t="s">
        <v>2</v>
      </c>
      <c r="I20" s="44"/>
      <c r="J20" s="44"/>
      <c r="K20" s="44"/>
      <c r="L20" s="44"/>
      <c r="M20" s="35"/>
      <c r="N20" s="54"/>
      <c r="O20" s="2"/>
      <c r="P20" s="45" t="s">
        <v>3</v>
      </c>
    </row>
    <row r="21" spans="2:16" ht="51">
      <c r="B21" s="12"/>
      <c r="D21" s="29" t="s">
        <v>4</v>
      </c>
      <c r="E21" s="29" t="s">
        <v>5</v>
      </c>
      <c r="F21" s="4" t="s">
        <v>6</v>
      </c>
      <c r="G21" s="4" t="s">
        <v>7</v>
      </c>
      <c r="H21" s="4" t="s">
        <v>8</v>
      </c>
      <c r="I21" s="4" t="s">
        <v>9</v>
      </c>
      <c r="J21" s="51" t="s">
        <v>10</v>
      </c>
      <c r="K21" s="49" t="s">
        <v>11</v>
      </c>
      <c r="L21" s="49" t="s">
        <v>12</v>
      </c>
      <c r="M21" s="52" t="s">
        <v>13</v>
      </c>
      <c r="N21" s="49" t="s">
        <v>14</v>
      </c>
      <c r="O21" s="4" t="s">
        <v>15</v>
      </c>
      <c r="P21" s="50"/>
    </row>
    <row r="22" spans="2:16">
      <c r="B22" s="12"/>
      <c r="C22" s="66" t="s">
        <v>16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40"/>
    </row>
    <row r="23" spans="2:16">
      <c r="B23" s="12"/>
      <c r="C23" s="16" t="s">
        <v>41</v>
      </c>
      <c r="D23" s="29">
        <v>1</v>
      </c>
      <c r="E23" s="29"/>
      <c r="F23" s="4" t="s">
        <v>18</v>
      </c>
      <c r="G23" s="4" t="s">
        <v>19</v>
      </c>
      <c r="P23" s="40"/>
    </row>
    <row r="24" spans="2:16">
      <c r="B24" s="12"/>
      <c r="C24" s="66" t="s">
        <v>21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40"/>
    </row>
    <row r="25" spans="2:16">
      <c r="B25" s="12"/>
      <c r="C25" s="17" t="s">
        <v>31</v>
      </c>
      <c r="D25" s="27">
        <v>1</v>
      </c>
      <c r="F25" s="1" t="s">
        <v>18</v>
      </c>
      <c r="G25" s="1" t="s">
        <v>35</v>
      </c>
      <c r="M25" s="8" t="s">
        <v>20</v>
      </c>
      <c r="N25" s="53" t="s">
        <v>42</v>
      </c>
      <c r="P25" s="40"/>
    </row>
    <row r="26" spans="2:16" ht="53.1">
      <c r="B26" s="13"/>
      <c r="C26" s="22" t="s">
        <v>25</v>
      </c>
      <c r="D26" s="30" t="s">
        <v>43</v>
      </c>
      <c r="E26" s="30">
        <v>1.06311</v>
      </c>
      <c r="F26" s="6" t="s">
        <v>27</v>
      </c>
      <c r="G26" s="6" t="s">
        <v>28</v>
      </c>
      <c r="H26" s="6">
        <v>2</v>
      </c>
      <c r="I26" s="6">
        <v>2</v>
      </c>
      <c r="J26" s="6">
        <v>2</v>
      </c>
      <c r="K26" s="6">
        <v>2</v>
      </c>
      <c r="L26" s="6">
        <v>1</v>
      </c>
      <c r="M26" s="9" t="str">
        <f>CONCATENATE("(",H26,"; ",I26,"; ",J26,"; ",K26,"; ",L26,")")</f>
        <v>(2; 2; 2; 2; 1)</v>
      </c>
      <c r="N26" s="56" t="s">
        <v>29</v>
      </c>
      <c r="O26" s="6"/>
      <c r="P26" s="40"/>
    </row>
    <row r="28" spans="2:16" ht="17.100000000000001">
      <c r="B28" s="11" t="s">
        <v>44</v>
      </c>
      <c r="C28" s="15" t="s">
        <v>45</v>
      </c>
      <c r="D28" s="28"/>
      <c r="E28" s="28"/>
      <c r="F28" s="2"/>
      <c r="G28" s="2"/>
      <c r="H28" s="44" t="s">
        <v>2</v>
      </c>
      <c r="I28" s="44"/>
      <c r="J28" s="44"/>
      <c r="K28" s="44"/>
      <c r="L28" s="44"/>
      <c r="M28" s="35"/>
      <c r="N28" s="54"/>
      <c r="O28" s="2"/>
      <c r="P28" s="45" t="s">
        <v>3</v>
      </c>
    </row>
    <row r="29" spans="2:16" ht="51">
      <c r="B29" s="12"/>
      <c r="D29" s="29" t="s">
        <v>4</v>
      </c>
      <c r="E29" s="29" t="s">
        <v>5</v>
      </c>
      <c r="F29" s="4" t="s">
        <v>6</v>
      </c>
      <c r="G29" s="4" t="s">
        <v>7</v>
      </c>
      <c r="H29" s="4" t="s">
        <v>8</v>
      </c>
      <c r="I29" s="4" t="s">
        <v>9</v>
      </c>
      <c r="J29" s="51" t="s">
        <v>10</v>
      </c>
      <c r="K29" s="49" t="s">
        <v>11</v>
      </c>
      <c r="L29" s="49" t="s">
        <v>12</v>
      </c>
      <c r="M29" s="52" t="s">
        <v>13</v>
      </c>
      <c r="N29" s="49" t="s">
        <v>14</v>
      </c>
      <c r="O29" s="4" t="s">
        <v>15</v>
      </c>
      <c r="P29" s="50"/>
    </row>
    <row r="30" spans="2:16">
      <c r="B30" s="12"/>
      <c r="C30" s="66" t="s">
        <v>16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40"/>
    </row>
    <row r="31" spans="2:16">
      <c r="B31" s="12"/>
      <c r="C31" s="17" t="s">
        <v>46</v>
      </c>
      <c r="D31" s="29">
        <v>1</v>
      </c>
      <c r="E31" s="29"/>
      <c r="F31" s="4" t="s">
        <v>18</v>
      </c>
      <c r="G31" s="4" t="s">
        <v>19</v>
      </c>
      <c r="M31" s="8" t="s">
        <v>47</v>
      </c>
      <c r="P31" s="40"/>
    </row>
    <row r="32" spans="2:16">
      <c r="B32" s="12"/>
      <c r="C32" s="66" t="s">
        <v>21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40"/>
    </row>
    <row r="33" spans="2:16" ht="27">
      <c r="B33" s="12"/>
      <c r="C33" s="17" t="s">
        <v>48</v>
      </c>
      <c r="D33" s="27">
        <v>2.0625000000000001E-2</v>
      </c>
      <c r="E33" s="58">
        <v>1.1205000000000001</v>
      </c>
      <c r="F33" s="1" t="s">
        <v>34</v>
      </c>
      <c r="G33" s="1" t="s">
        <v>28</v>
      </c>
      <c r="H33" s="1">
        <v>2</v>
      </c>
      <c r="I33" s="1">
        <v>1</v>
      </c>
      <c r="J33" s="1">
        <v>2</v>
      </c>
      <c r="K33" s="1">
        <v>1</v>
      </c>
      <c r="L33" s="1">
        <v>3</v>
      </c>
      <c r="N33" s="53" t="s">
        <v>49</v>
      </c>
      <c r="P33" s="40"/>
    </row>
    <row r="34" spans="2:16" ht="17.100000000000001" thickBot="1">
      <c r="B34" s="13"/>
      <c r="C34" s="22" t="s">
        <v>41</v>
      </c>
      <c r="D34" s="30">
        <v>1</v>
      </c>
      <c r="E34" s="30"/>
      <c r="F34" s="6" t="s">
        <v>18</v>
      </c>
      <c r="G34" s="6" t="s">
        <v>35</v>
      </c>
      <c r="H34" s="6"/>
      <c r="I34" s="6"/>
      <c r="J34" s="6"/>
      <c r="K34" s="6"/>
      <c r="L34" s="6"/>
      <c r="M34" s="9" t="s">
        <v>32</v>
      </c>
      <c r="N34" s="55" t="s">
        <v>50</v>
      </c>
      <c r="O34" s="6"/>
      <c r="P34" s="40"/>
    </row>
    <row r="36" spans="2:16" ht="51">
      <c r="B36" s="12" t="s">
        <v>47</v>
      </c>
      <c r="C36" s="1" t="s">
        <v>51</v>
      </c>
      <c r="D36" s="29" t="s">
        <v>4</v>
      </c>
      <c r="E36" s="29" t="s">
        <v>5</v>
      </c>
      <c r="F36" s="4" t="s">
        <v>6</v>
      </c>
      <c r="G36" s="4" t="s">
        <v>7</v>
      </c>
      <c r="H36" s="4" t="s">
        <v>8</v>
      </c>
      <c r="I36" s="4" t="s">
        <v>9</v>
      </c>
      <c r="J36" s="51" t="s">
        <v>10</v>
      </c>
      <c r="K36" s="49" t="s">
        <v>11</v>
      </c>
      <c r="L36" s="49" t="s">
        <v>12</v>
      </c>
      <c r="M36" s="52" t="s">
        <v>13</v>
      </c>
      <c r="N36" s="49" t="s">
        <v>14</v>
      </c>
      <c r="O36" s="4" t="s">
        <v>15</v>
      </c>
      <c r="P36" s="50"/>
    </row>
    <row r="37" spans="2:16">
      <c r="B37" s="12"/>
      <c r="C37" s="66" t="s">
        <v>16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40"/>
    </row>
    <row r="38" spans="2:16">
      <c r="B38" s="12"/>
      <c r="C38" s="16" t="s">
        <v>52</v>
      </c>
      <c r="D38" s="29">
        <v>1</v>
      </c>
      <c r="E38" s="29"/>
      <c r="F38" s="4" t="s">
        <v>18</v>
      </c>
      <c r="G38" s="4" t="s">
        <v>19</v>
      </c>
      <c r="M38" s="8" t="s">
        <v>53</v>
      </c>
      <c r="P38" s="40"/>
    </row>
    <row r="39" spans="2:16">
      <c r="B39" s="12"/>
      <c r="C39" s="66" t="s">
        <v>21</v>
      </c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40"/>
    </row>
    <row r="40" spans="2:16" ht="27">
      <c r="B40" s="12"/>
      <c r="C40" s="18" t="s">
        <v>48</v>
      </c>
      <c r="D40" s="31">
        <v>2.6749999999999999E-2</v>
      </c>
      <c r="E40" s="31">
        <v>2.6749999999999999E-2</v>
      </c>
      <c r="F40" s="8" t="s">
        <v>34</v>
      </c>
      <c r="G40" s="8" t="s">
        <v>28</v>
      </c>
      <c r="H40" s="1">
        <v>2</v>
      </c>
      <c r="I40" s="1">
        <v>1</v>
      </c>
      <c r="J40" s="1">
        <v>2</v>
      </c>
      <c r="K40" s="1">
        <v>1</v>
      </c>
      <c r="L40" s="1">
        <v>3</v>
      </c>
      <c r="M40" s="8" t="str">
        <f>CONCATENATE("(",H40,"; ",I40,"; ",J40,"; ",K40,"; ",L40,")")</f>
        <v>(2; 1; 2; 1; 3)</v>
      </c>
      <c r="N40" s="53" t="s">
        <v>49</v>
      </c>
      <c r="P40" s="40"/>
    </row>
    <row r="41" spans="2:16" ht="17.100000000000001" thickBot="1">
      <c r="B41" s="13"/>
      <c r="C41" s="21" t="s">
        <v>46</v>
      </c>
      <c r="D41" s="32">
        <v>1</v>
      </c>
      <c r="E41" s="32"/>
      <c r="F41" s="20" t="s">
        <v>18</v>
      </c>
      <c r="G41" s="20" t="s">
        <v>35</v>
      </c>
      <c r="H41" s="19">
        <v>1</v>
      </c>
      <c r="I41" s="19">
        <v>1</v>
      </c>
      <c r="J41" s="19">
        <v>1</v>
      </c>
      <c r="K41" s="19">
        <v>1</v>
      </c>
      <c r="L41" s="19">
        <v>1</v>
      </c>
      <c r="M41" s="20" t="s">
        <v>44</v>
      </c>
      <c r="N41" s="57" t="s">
        <v>54</v>
      </c>
      <c r="O41" s="19"/>
      <c r="P41" s="40"/>
    </row>
    <row r="43" spans="2:16" ht="17.100000000000001">
      <c r="B43" s="11" t="s">
        <v>53</v>
      </c>
      <c r="C43" s="15" t="s">
        <v>55</v>
      </c>
      <c r="D43" s="28"/>
      <c r="E43" s="28"/>
      <c r="F43" s="2"/>
      <c r="G43" s="2"/>
      <c r="H43" s="44" t="s">
        <v>2</v>
      </c>
      <c r="I43" s="44"/>
      <c r="J43" s="44"/>
      <c r="K43" s="44"/>
      <c r="L43" s="44"/>
      <c r="M43" s="35"/>
      <c r="N43" s="54"/>
      <c r="O43" s="2"/>
      <c r="P43" s="45" t="s">
        <v>3</v>
      </c>
    </row>
    <row r="44" spans="2:16" ht="51">
      <c r="B44" s="12"/>
      <c r="D44" s="29" t="s">
        <v>4</v>
      </c>
      <c r="E44" s="29" t="s">
        <v>5</v>
      </c>
      <c r="F44" s="4" t="s">
        <v>6</v>
      </c>
      <c r="G44" s="4" t="s">
        <v>7</v>
      </c>
      <c r="H44" s="4" t="s">
        <v>8</v>
      </c>
      <c r="I44" s="4" t="s">
        <v>9</v>
      </c>
      <c r="J44" s="51" t="s">
        <v>10</v>
      </c>
      <c r="K44" s="49" t="s">
        <v>11</v>
      </c>
      <c r="L44" s="49" t="s">
        <v>12</v>
      </c>
      <c r="M44" s="52" t="s">
        <v>13</v>
      </c>
      <c r="N44" s="49" t="s">
        <v>14</v>
      </c>
      <c r="O44" s="4" t="s">
        <v>15</v>
      </c>
      <c r="P44" s="50"/>
    </row>
    <row r="45" spans="2:16">
      <c r="B45" s="12"/>
      <c r="C45" s="66" t="s">
        <v>16</v>
      </c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40"/>
    </row>
    <row r="46" spans="2:16">
      <c r="B46" s="12"/>
      <c r="C46" s="16" t="s">
        <v>56</v>
      </c>
      <c r="D46" s="29">
        <v>0.72499999999999998</v>
      </c>
      <c r="E46" s="29"/>
      <c r="F46" s="4" t="s">
        <v>18</v>
      </c>
      <c r="G46" s="4" t="s">
        <v>19</v>
      </c>
      <c r="M46" s="8" t="s">
        <v>57</v>
      </c>
      <c r="P46" s="40"/>
    </row>
    <row r="47" spans="2:16">
      <c r="B47" s="12"/>
      <c r="C47" s="71" t="s">
        <v>58</v>
      </c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40"/>
    </row>
    <row r="48" spans="2:16">
      <c r="B48" s="12"/>
      <c r="C48" s="17" t="s">
        <v>59</v>
      </c>
      <c r="D48" s="27">
        <v>0.27500000000000002</v>
      </c>
      <c r="F48" s="1" t="s">
        <v>60</v>
      </c>
      <c r="P48" s="40"/>
    </row>
    <row r="49" spans="2:16">
      <c r="B49" s="12"/>
      <c r="C49" s="66" t="s">
        <v>21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40"/>
    </row>
    <row r="50" spans="2:16" ht="27">
      <c r="B50" s="12"/>
      <c r="C50" s="18" t="s">
        <v>48</v>
      </c>
      <c r="D50" s="31">
        <v>4.2187500000000003E-2</v>
      </c>
      <c r="E50" s="31">
        <v>1.1205000000000001</v>
      </c>
      <c r="F50" s="8" t="s">
        <v>34</v>
      </c>
      <c r="G50" s="8" t="s">
        <v>28</v>
      </c>
      <c r="H50" s="1">
        <v>2</v>
      </c>
      <c r="I50" s="1">
        <v>1</v>
      </c>
      <c r="J50" s="1">
        <v>2</v>
      </c>
      <c r="K50" s="1">
        <v>1</v>
      </c>
      <c r="L50" s="1">
        <v>3</v>
      </c>
      <c r="M50" s="8" t="str">
        <f>CONCATENATE("(",H50,"; ",I50,"; ",J50,"; ",K50,"; ",L50,")")</f>
        <v>(2; 1; 2; 1; 3)</v>
      </c>
      <c r="N50" s="53" t="s">
        <v>49</v>
      </c>
      <c r="P50" s="40"/>
    </row>
    <row r="51" spans="2:16" ht="39.950000000000003">
      <c r="B51" s="12"/>
      <c r="C51" s="18" t="s">
        <v>61</v>
      </c>
      <c r="D51" s="31">
        <v>2.7</v>
      </c>
      <c r="E51" s="31"/>
      <c r="F51" s="8" t="s">
        <v>62</v>
      </c>
      <c r="G51" s="8" t="s">
        <v>28</v>
      </c>
      <c r="K51" s="1">
        <v>1</v>
      </c>
      <c r="M51" s="8" t="s">
        <v>63</v>
      </c>
      <c r="N51" s="53" t="s">
        <v>64</v>
      </c>
      <c r="P51" s="40"/>
    </row>
    <row r="52" spans="2:16" ht="17.100000000000001" thickBot="1">
      <c r="B52" s="13"/>
      <c r="C52" s="23" t="s">
        <v>65</v>
      </c>
      <c r="D52" s="33">
        <v>1</v>
      </c>
      <c r="E52" s="33"/>
      <c r="F52" s="9" t="s">
        <v>18</v>
      </c>
      <c r="G52" s="9" t="s">
        <v>35</v>
      </c>
      <c r="H52" s="6"/>
      <c r="I52" s="6"/>
      <c r="J52" s="6"/>
      <c r="K52" s="6"/>
      <c r="L52" s="6"/>
      <c r="M52" s="9" t="s">
        <v>47</v>
      </c>
      <c r="N52" s="55" t="s">
        <v>66</v>
      </c>
      <c r="O52" s="6"/>
      <c r="P52" s="40"/>
    </row>
    <row r="53" spans="2:16" ht="17.100000000000001" thickBot="1"/>
    <row r="54" spans="2:16" ht="17.100000000000001">
      <c r="B54" s="11" t="s">
        <v>57</v>
      </c>
      <c r="C54" s="15" t="s">
        <v>67</v>
      </c>
      <c r="D54" s="28"/>
      <c r="E54" s="28"/>
      <c r="F54" s="2"/>
      <c r="G54" s="2"/>
      <c r="H54" s="44" t="s">
        <v>2</v>
      </c>
      <c r="I54" s="44"/>
      <c r="J54" s="44"/>
      <c r="K54" s="44"/>
      <c r="L54" s="44"/>
      <c r="M54" s="35"/>
      <c r="N54" s="54"/>
      <c r="O54" s="2"/>
      <c r="P54" s="45" t="s">
        <v>3</v>
      </c>
    </row>
    <row r="55" spans="2:16" ht="51">
      <c r="B55" s="12"/>
      <c r="D55" s="29" t="s">
        <v>4</v>
      </c>
      <c r="E55" s="29" t="s">
        <v>5</v>
      </c>
      <c r="F55" s="4" t="s">
        <v>6</v>
      </c>
      <c r="G55" s="4" t="s">
        <v>7</v>
      </c>
      <c r="H55" s="4" t="s">
        <v>8</v>
      </c>
      <c r="I55" s="4" t="s">
        <v>9</v>
      </c>
      <c r="J55" s="51" t="s">
        <v>10</v>
      </c>
      <c r="K55" s="49" t="s">
        <v>11</v>
      </c>
      <c r="L55" s="49" t="s">
        <v>12</v>
      </c>
      <c r="M55" s="52" t="s">
        <v>13</v>
      </c>
      <c r="N55" s="49" t="s">
        <v>14</v>
      </c>
      <c r="O55" s="4" t="s">
        <v>15</v>
      </c>
      <c r="P55" s="50"/>
    </row>
    <row r="56" spans="2:16">
      <c r="B56" s="12"/>
      <c r="C56" s="66" t="s">
        <v>16</v>
      </c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40"/>
    </row>
    <row r="57" spans="2:16">
      <c r="B57" s="12"/>
      <c r="C57" s="16" t="s">
        <v>68</v>
      </c>
      <c r="D57" s="29">
        <v>0.85</v>
      </c>
      <c r="E57" s="29"/>
      <c r="F57" s="4" t="s">
        <v>18</v>
      </c>
      <c r="G57" s="4" t="s">
        <v>19</v>
      </c>
      <c r="M57" s="8" t="s">
        <v>69</v>
      </c>
      <c r="P57" s="40"/>
    </row>
    <row r="58" spans="2:16">
      <c r="B58" s="12"/>
      <c r="C58" s="66" t="s">
        <v>70</v>
      </c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40"/>
    </row>
    <row r="59" spans="2:16">
      <c r="B59" s="12"/>
      <c r="C59" s="17" t="s">
        <v>71</v>
      </c>
      <c r="D59" s="27">
        <v>0.15</v>
      </c>
      <c r="F59" s="1" t="s">
        <v>18</v>
      </c>
      <c r="G59" s="1" t="s">
        <v>19</v>
      </c>
      <c r="M59" s="8" t="s">
        <v>72</v>
      </c>
      <c r="P59" s="40"/>
    </row>
    <row r="60" spans="2:16">
      <c r="B60" s="12"/>
      <c r="C60" s="66" t="s">
        <v>21</v>
      </c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40"/>
    </row>
    <row r="61" spans="2:16">
      <c r="B61" s="12"/>
      <c r="C61" s="18" t="s">
        <v>73</v>
      </c>
      <c r="D61" s="31">
        <v>1</v>
      </c>
      <c r="E61" s="31"/>
      <c r="F61" s="8" t="s">
        <v>18</v>
      </c>
      <c r="G61" s="8" t="s">
        <v>35</v>
      </c>
      <c r="M61" s="8" t="s">
        <v>57</v>
      </c>
      <c r="N61" s="53" t="s">
        <v>74</v>
      </c>
      <c r="P61" s="40"/>
    </row>
    <row r="62" spans="2:16" ht="27.95" thickBot="1">
      <c r="B62" s="13"/>
      <c r="C62" s="23" t="s">
        <v>48</v>
      </c>
      <c r="D62" s="59">
        <v>9.7413789999999997E-3</v>
      </c>
      <c r="E62" s="33">
        <v>1.1205000000000001</v>
      </c>
      <c r="F62" s="9" t="s">
        <v>34</v>
      </c>
      <c r="G62" s="9" t="s">
        <v>28</v>
      </c>
      <c r="H62" s="6">
        <v>2</v>
      </c>
      <c r="I62" s="6">
        <v>1</v>
      </c>
      <c r="J62" s="6">
        <v>2</v>
      </c>
      <c r="K62" s="6">
        <v>1</v>
      </c>
      <c r="L62" s="6">
        <v>3</v>
      </c>
      <c r="M62" s="9" t="str">
        <f>CONCATENATE("(",H62,"; ",I62,"; ",J62,"; ",K62,"; ",L62,")")</f>
        <v>(2; 1; 2; 1; 3)</v>
      </c>
      <c r="N62" s="55" t="s">
        <v>49</v>
      </c>
      <c r="O62" s="6"/>
      <c r="P62" s="40"/>
    </row>
    <row r="63" spans="2:16" ht="17.100000000000001" thickBot="1"/>
    <row r="64" spans="2:16" ht="17.100000000000001">
      <c r="B64" s="11" t="s">
        <v>75</v>
      </c>
      <c r="C64" s="15" t="s">
        <v>76</v>
      </c>
      <c r="D64" s="28"/>
      <c r="E64" s="28"/>
      <c r="F64" s="2"/>
      <c r="G64" s="2"/>
      <c r="H64" s="44" t="s">
        <v>2</v>
      </c>
      <c r="I64" s="44"/>
      <c r="J64" s="44"/>
      <c r="K64" s="44"/>
      <c r="L64" s="44"/>
      <c r="M64" s="35"/>
      <c r="N64" s="54"/>
      <c r="O64" s="2"/>
      <c r="P64" s="45" t="s">
        <v>3</v>
      </c>
    </row>
    <row r="65" spans="2:16" ht="51">
      <c r="B65" s="12"/>
      <c r="D65" s="29" t="s">
        <v>4</v>
      </c>
      <c r="E65" s="29" t="s">
        <v>5</v>
      </c>
      <c r="F65" s="4" t="s">
        <v>6</v>
      </c>
      <c r="G65" s="4" t="s">
        <v>7</v>
      </c>
      <c r="H65" s="4" t="s">
        <v>8</v>
      </c>
      <c r="I65" s="4" t="s">
        <v>9</v>
      </c>
      <c r="J65" s="51" t="s">
        <v>10</v>
      </c>
      <c r="K65" s="49" t="s">
        <v>11</v>
      </c>
      <c r="L65" s="49" t="s">
        <v>12</v>
      </c>
      <c r="M65" s="52" t="s">
        <v>13</v>
      </c>
      <c r="N65" s="49" t="s">
        <v>14</v>
      </c>
      <c r="O65" s="4" t="s">
        <v>15</v>
      </c>
      <c r="P65" s="50"/>
    </row>
    <row r="66" spans="2:16">
      <c r="B66" s="12"/>
      <c r="C66" s="66" t="s">
        <v>16</v>
      </c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40"/>
    </row>
    <row r="67" spans="2:16">
      <c r="B67" s="12"/>
      <c r="C67" s="16" t="s">
        <v>77</v>
      </c>
      <c r="D67" s="29">
        <v>1.0073639999999999</v>
      </c>
      <c r="E67" s="29"/>
      <c r="F67" s="4" t="s">
        <v>18</v>
      </c>
      <c r="G67" s="1" t="s">
        <v>19</v>
      </c>
      <c r="M67" s="8" t="s">
        <v>78</v>
      </c>
      <c r="P67" s="40"/>
    </row>
    <row r="68" spans="2:16">
      <c r="B68" s="12"/>
      <c r="C68" s="66" t="s">
        <v>21</v>
      </c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40"/>
    </row>
    <row r="69" spans="2:16" ht="27">
      <c r="B69" s="12"/>
      <c r="C69" s="18" t="s">
        <v>48</v>
      </c>
      <c r="D69" s="60">
        <v>2.4847870000000001E-2</v>
      </c>
      <c r="E69" s="31">
        <v>1.1205000000000001</v>
      </c>
      <c r="F69" s="8" t="s">
        <v>34</v>
      </c>
      <c r="G69" s="8" t="s">
        <v>28</v>
      </c>
      <c r="H69" s="1">
        <v>2</v>
      </c>
      <c r="I69" s="1">
        <v>1</v>
      </c>
      <c r="J69" s="1">
        <v>2</v>
      </c>
      <c r="K69" s="1">
        <v>1</v>
      </c>
      <c r="L69" s="1">
        <v>3</v>
      </c>
      <c r="M69" s="8" t="str">
        <f t="shared" ref="M69:M70" si="0">CONCATENATE("(",H69,"; ",I69,"; ",J69,"; ",K69,"; ",L69,")")</f>
        <v>(2; 1; 2; 1; 3)</v>
      </c>
      <c r="N69" s="53" t="s">
        <v>49</v>
      </c>
      <c r="P69" s="40"/>
    </row>
    <row r="70" spans="2:16">
      <c r="B70" s="12"/>
      <c r="C70" s="18" t="s">
        <v>79</v>
      </c>
      <c r="D70" s="31">
        <v>7.3639999999999999E-3</v>
      </c>
      <c r="E70" s="31">
        <v>1.5606800000000001</v>
      </c>
      <c r="F70" s="8" t="s">
        <v>18</v>
      </c>
      <c r="G70" s="8" t="s">
        <v>28</v>
      </c>
      <c r="H70" s="1">
        <v>4</v>
      </c>
      <c r="I70" s="1">
        <v>2</v>
      </c>
      <c r="J70" s="1">
        <v>5</v>
      </c>
      <c r="K70" s="1">
        <v>2</v>
      </c>
      <c r="L70" s="1">
        <v>1</v>
      </c>
      <c r="M70" s="8" t="str">
        <f t="shared" si="0"/>
        <v>(4; 2; 5; 2; 1)</v>
      </c>
      <c r="N70" s="53" t="s">
        <v>80</v>
      </c>
      <c r="P70" s="40"/>
    </row>
    <row r="71" spans="2:16">
      <c r="B71" s="13"/>
      <c r="C71" s="23" t="s">
        <v>68</v>
      </c>
      <c r="D71" s="33">
        <v>1</v>
      </c>
      <c r="E71" s="33"/>
      <c r="F71" s="9" t="s">
        <v>18</v>
      </c>
      <c r="G71" s="9" t="s">
        <v>35</v>
      </c>
      <c r="H71" s="6"/>
      <c r="I71" s="6"/>
      <c r="J71" s="6"/>
      <c r="K71" s="6"/>
      <c r="L71" s="6"/>
      <c r="M71" s="9" t="s">
        <v>75</v>
      </c>
      <c r="N71" s="55" t="s">
        <v>81</v>
      </c>
      <c r="O71" s="6"/>
      <c r="P71" s="40"/>
    </row>
    <row r="73" spans="2:16" ht="17.100000000000001">
      <c r="B73" s="11" t="s">
        <v>69</v>
      </c>
      <c r="C73" s="15" t="s">
        <v>82</v>
      </c>
      <c r="D73" s="28"/>
      <c r="E73" s="28"/>
      <c r="F73" s="2"/>
      <c r="G73" s="2"/>
      <c r="H73" s="44" t="s">
        <v>2</v>
      </c>
      <c r="I73" s="44"/>
      <c r="J73" s="44"/>
      <c r="K73" s="44"/>
      <c r="L73" s="44"/>
      <c r="M73" s="35"/>
      <c r="N73" s="54"/>
      <c r="O73" s="2"/>
      <c r="P73" s="45" t="s">
        <v>3</v>
      </c>
    </row>
    <row r="74" spans="2:16" ht="51">
      <c r="B74" s="12"/>
      <c r="D74" s="29" t="s">
        <v>4</v>
      </c>
      <c r="E74" s="29" t="s">
        <v>5</v>
      </c>
      <c r="F74" s="4" t="s">
        <v>6</v>
      </c>
      <c r="G74" s="4" t="s">
        <v>7</v>
      </c>
      <c r="H74" s="4" t="s">
        <v>8</v>
      </c>
      <c r="I74" s="4" t="s">
        <v>9</v>
      </c>
      <c r="J74" s="51" t="s">
        <v>10</v>
      </c>
      <c r="K74" s="49" t="s">
        <v>11</v>
      </c>
      <c r="L74" s="49" t="s">
        <v>12</v>
      </c>
      <c r="M74" s="52" t="s">
        <v>13</v>
      </c>
      <c r="N74" s="49" t="s">
        <v>14</v>
      </c>
      <c r="O74" s="4" t="s">
        <v>15</v>
      </c>
      <c r="P74" s="50"/>
    </row>
    <row r="75" spans="2:16">
      <c r="B75" s="12"/>
      <c r="C75" s="66" t="s">
        <v>16</v>
      </c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40"/>
    </row>
    <row r="76" spans="2:16">
      <c r="B76" s="12"/>
      <c r="C76" s="16" t="s">
        <v>83</v>
      </c>
      <c r="D76" s="29">
        <v>0.97499999999999998</v>
      </c>
      <c r="E76" s="29"/>
      <c r="F76" s="4" t="s">
        <v>18</v>
      </c>
      <c r="G76" s="4" t="s">
        <v>19</v>
      </c>
      <c r="M76" s="8" t="s">
        <v>84</v>
      </c>
      <c r="O76" s="4" t="s">
        <v>85</v>
      </c>
      <c r="P76" s="40"/>
    </row>
    <row r="77" spans="2:16">
      <c r="B77" s="12"/>
      <c r="C77" s="66" t="s">
        <v>70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40"/>
    </row>
    <row r="78" spans="2:16">
      <c r="B78" s="12"/>
      <c r="C78" s="17" t="s">
        <v>86</v>
      </c>
      <c r="D78" s="27">
        <v>2.5000000000000001E-2</v>
      </c>
      <c r="F78" s="1" t="s">
        <v>18</v>
      </c>
      <c r="G78" s="1" t="s">
        <v>19</v>
      </c>
      <c r="P78" s="40"/>
    </row>
    <row r="79" spans="2:16">
      <c r="B79" s="12"/>
      <c r="C79" s="66" t="s">
        <v>21</v>
      </c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40"/>
    </row>
    <row r="80" spans="2:16" ht="27">
      <c r="B80" s="12"/>
      <c r="C80" s="18" t="s">
        <v>48</v>
      </c>
      <c r="D80" s="60">
        <v>1.1074633E-2</v>
      </c>
      <c r="E80" s="31">
        <v>1.1205000000000001</v>
      </c>
      <c r="F80" s="8" t="s">
        <v>34</v>
      </c>
      <c r="G80" s="8" t="s">
        <v>28</v>
      </c>
      <c r="H80" s="1">
        <v>2</v>
      </c>
      <c r="I80" s="1">
        <v>1</v>
      </c>
      <c r="J80" s="1">
        <v>2</v>
      </c>
      <c r="K80" s="1">
        <v>1</v>
      </c>
      <c r="L80" s="1">
        <v>3</v>
      </c>
      <c r="M80" s="8" t="str">
        <f>CONCATENATE("(",H80,"; ",I80,"; ",J80,"; ",K80,"; ",L80,")")</f>
        <v>(2; 1; 2; 1; 3)</v>
      </c>
      <c r="N80" s="53" t="s">
        <v>49</v>
      </c>
      <c r="P80" s="40"/>
    </row>
    <row r="81" spans="2:16" ht="17.100000000000001" thickBot="1">
      <c r="B81" s="13"/>
      <c r="C81" s="23" t="s">
        <v>77</v>
      </c>
      <c r="D81" s="33">
        <v>1</v>
      </c>
      <c r="E81" s="33"/>
      <c r="F81" s="9" t="s">
        <v>18</v>
      </c>
      <c r="G81" s="9" t="s">
        <v>35</v>
      </c>
      <c r="H81" s="6"/>
      <c r="I81" s="6"/>
      <c r="J81" s="6"/>
      <c r="K81" s="6"/>
      <c r="L81" s="6"/>
      <c r="M81" s="9" t="s">
        <v>78</v>
      </c>
      <c r="N81" s="55" t="s">
        <v>87</v>
      </c>
      <c r="O81" s="6"/>
      <c r="P81" s="40"/>
    </row>
    <row r="83" spans="2:16" ht="17.100000000000001">
      <c r="B83" s="11" t="s">
        <v>36</v>
      </c>
      <c r="C83" s="15" t="s">
        <v>88</v>
      </c>
      <c r="D83" s="28"/>
      <c r="E83" s="28"/>
      <c r="F83" s="2"/>
      <c r="G83" s="2"/>
      <c r="H83" s="44" t="s">
        <v>2</v>
      </c>
      <c r="I83" s="44"/>
      <c r="J83" s="44"/>
      <c r="K83" s="44"/>
      <c r="L83" s="44"/>
      <c r="M83" s="35"/>
      <c r="N83" s="54"/>
      <c r="O83" s="2"/>
      <c r="P83" s="45" t="s">
        <v>3</v>
      </c>
    </row>
    <row r="84" spans="2:16" ht="51">
      <c r="B84" s="12"/>
      <c r="D84" s="29" t="s">
        <v>4</v>
      </c>
      <c r="E84" s="29" t="s">
        <v>5</v>
      </c>
      <c r="F84" s="4" t="s">
        <v>6</v>
      </c>
      <c r="G84" s="4" t="s">
        <v>7</v>
      </c>
      <c r="H84" s="4" t="s">
        <v>8</v>
      </c>
      <c r="I84" s="4" t="s">
        <v>9</v>
      </c>
      <c r="J84" s="51" t="s">
        <v>10</v>
      </c>
      <c r="K84" s="49" t="s">
        <v>11</v>
      </c>
      <c r="L84" s="49" t="s">
        <v>12</v>
      </c>
      <c r="M84" s="52" t="s">
        <v>13</v>
      </c>
      <c r="N84" s="49" t="s">
        <v>14</v>
      </c>
      <c r="O84" s="4" t="s">
        <v>15</v>
      </c>
      <c r="P84" s="50"/>
    </row>
    <row r="85" spans="2:16">
      <c r="B85" s="12"/>
      <c r="C85" s="66" t="s">
        <v>16</v>
      </c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40"/>
    </row>
    <row r="86" spans="2:16">
      <c r="B86" s="12"/>
      <c r="C86" s="16" t="s">
        <v>33</v>
      </c>
      <c r="D86" s="29">
        <v>1</v>
      </c>
      <c r="E86" s="29"/>
      <c r="F86" s="4" t="s">
        <v>34</v>
      </c>
      <c r="G86" s="4" t="s">
        <v>19</v>
      </c>
      <c r="M86" s="8" t="s">
        <v>89</v>
      </c>
      <c r="P86" s="40"/>
    </row>
    <row r="87" spans="2:16">
      <c r="B87" s="12"/>
      <c r="C87" s="66" t="s">
        <v>21</v>
      </c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40"/>
    </row>
    <row r="88" spans="2:16" ht="27">
      <c r="B88" s="12"/>
      <c r="C88" s="17" t="s">
        <v>90</v>
      </c>
      <c r="D88" s="27">
        <v>0.55000000000000004</v>
      </c>
      <c r="E88" s="27">
        <v>1.2104999999999999</v>
      </c>
      <c r="F88" s="1" t="s">
        <v>34</v>
      </c>
      <c r="G88" s="8" t="s">
        <v>28</v>
      </c>
      <c r="H88" s="1">
        <v>2</v>
      </c>
      <c r="I88" s="1">
        <v>1</v>
      </c>
      <c r="J88" s="1">
        <v>2</v>
      </c>
      <c r="K88" s="1">
        <v>1</v>
      </c>
      <c r="L88" s="1">
        <v>3</v>
      </c>
      <c r="M88" s="8" t="str">
        <f t="shared" ref="M88:M89" si="1">CONCATENATE("(",H88,"; ",I88,"; ",J88,"; ",K88,"; ",L88,")")</f>
        <v>(2; 1; 2; 1; 3)</v>
      </c>
      <c r="N88" s="53" t="s">
        <v>91</v>
      </c>
      <c r="P88" s="40"/>
    </row>
    <row r="89" spans="2:16">
      <c r="B89" s="13"/>
      <c r="C89" s="22" t="s">
        <v>92</v>
      </c>
      <c r="D89" s="30">
        <v>0.02</v>
      </c>
      <c r="E89" s="30">
        <v>1.57978</v>
      </c>
      <c r="F89" s="6" t="s">
        <v>93</v>
      </c>
      <c r="G89" s="6" t="s">
        <v>28</v>
      </c>
      <c r="H89" s="6">
        <v>4</v>
      </c>
      <c r="I89" s="6">
        <v>3</v>
      </c>
      <c r="J89" s="6">
        <v>5</v>
      </c>
      <c r="K89" s="6">
        <v>5</v>
      </c>
      <c r="L89" s="6">
        <v>1</v>
      </c>
      <c r="M89" s="9" t="str">
        <f t="shared" si="1"/>
        <v>(4; 3; 5; 5; 1)</v>
      </c>
      <c r="N89" s="55" t="s">
        <v>94</v>
      </c>
      <c r="O89" s="6"/>
      <c r="P89" s="40"/>
    </row>
    <row r="91" spans="2:16" ht="17.100000000000001">
      <c r="B91" s="11" t="s">
        <v>63</v>
      </c>
      <c r="C91" s="15" t="s">
        <v>95</v>
      </c>
      <c r="D91" s="28"/>
      <c r="E91" s="28"/>
      <c r="F91" s="2"/>
      <c r="G91" s="2"/>
      <c r="H91" s="44" t="s">
        <v>2</v>
      </c>
      <c r="I91" s="44"/>
      <c r="J91" s="44"/>
      <c r="K91" s="44"/>
      <c r="L91" s="44"/>
      <c r="M91" s="35"/>
      <c r="N91" s="54"/>
      <c r="O91" s="2"/>
      <c r="P91" s="45" t="s">
        <v>3</v>
      </c>
    </row>
    <row r="92" spans="2:16" ht="51">
      <c r="B92" s="12"/>
      <c r="D92" s="29" t="s">
        <v>4</v>
      </c>
      <c r="E92" s="29" t="s">
        <v>5</v>
      </c>
      <c r="F92" s="4" t="s">
        <v>6</v>
      </c>
      <c r="G92" s="4" t="s">
        <v>7</v>
      </c>
      <c r="H92" s="4" t="s">
        <v>8</v>
      </c>
      <c r="I92" s="4" t="s">
        <v>9</v>
      </c>
      <c r="J92" s="51" t="s">
        <v>10</v>
      </c>
      <c r="K92" s="49" t="s">
        <v>11</v>
      </c>
      <c r="L92" s="49" t="s">
        <v>12</v>
      </c>
      <c r="M92" s="52" t="s">
        <v>13</v>
      </c>
      <c r="N92" s="49" t="s">
        <v>14</v>
      </c>
      <c r="O92" s="4" t="s">
        <v>15</v>
      </c>
      <c r="P92" s="50"/>
    </row>
    <row r="93" spans="2:16">
      <c r="B93" s="12"/>
      <c r="C93" s="66" t="s">
        <v>16</v>
      </c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40"/>
    </row>
    <row r="94" spans="2:16">
      <c r="B94" s="14"/>
      <c r="C94" s="16" t="s">
        <v>61</v>
      </c>
      <c r="D94" s="29">
        <v>1</v>
      </c>
      <c r="E94" s="29"/>
      <c r="F94" s="4" t="s">
        <v>62</v>
      </c>
      <c r="G94" s="4" t="s">
        <v>19</v>
      </c>
      <c r="K94" s="1">
        <v>1</v>
      </c>
      <c r="M94" s="8" t="s">
        <v>96</v>
      </c>
      <c r="P94" s="40"/>
    </row>
    <row r="95" spans="2:16">
      <c r="B95" s="12"/>
      <c r="C95" s="66" t="s">
        <v>70</v>
      </c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40"/>
    </row>
    <row r="96" spans="2:16">
      <c r="B96" s="3"/>
      <c r="C96" s="17" t="s">
        <v>97</v>
      </c>
      <c r="D96" s="27">
        <v>1.0526299999999999E-9</v>
      </c>
      <c r="E96" s="27">
        <v>2.8270400000000002</v>
      </c>
      <c r="F96" s="1" t="s">
        <v>18</v>
      </c>
      <c r="G96" s="1" t="s">
        <v>28</v>
      </c>
      <c r="H96" s="1">
        <f>VALUE(MID($M96,2,1))</f>
        <v>5</v>
      </c>
      <c r="I96" s="1">
        <f>VALUE(MID($M96,5,1))</f>
        <v>5</v>
      </c>
      <c r="J96" s="1">
        <f>VALUE(MID($M96,8,1))</f>
        <v>5</v>
      </c>
      <c r="K96" s="1">
        <f>VALUE(MID($M96,11,1))</f>
        <v>5</v>
      </c>
      <c r="L96" s="1">
        <f>VALUE(MID($M96,14,1))</f>
        <v>4</v>
      </c>
      <c r="M96" s="8" t="s">
        <v>98</v>
      </c>
      <c r="O96" s="5"/>
    </row>
    <row r="97" spans="2:15">
      <c r="B97" s="12"/>
      <c r="C97" s="18" t="s">
        <v>99</v>
      </c>
      <c r="D97" s="31">
        <v>1.57895E-7</v>
      </c>
      <c r="E97" s="31">
        <v>2.8270400000000002</v>
      </c>
      <c r="F97" s="8" t="s">
        <v>18</v>
      </c>
      <c r="G97" s="8" t="s">
        <v>28</v>
      </c>
      <c r="H97" s="1">
        <f t="shared" ref="H97:H118" si="2">VALUE(MID($M97,2,1))</f>
        <v>5</v>
      </c>
      <c r="I97" s="1">
        <f t="shared" ref="I97:I118" si="3">VALUE(MID($M97,5,1))</f>
        <v>5</v>
      </c>
      <c r="J97" s="1">
        <f t="shared" ref="J97:J118" si="4">VALUE(MID($M97,8,1))</f>
        <v>5</v>
      </c>
      <c r="K97" s="1">
        <f t="shared" ref="K97:K118" si="5">VALUE(MID($M97,11,1))</f>
        <v>5</v>
      </c>
      <c r="L97" s="1">
        <f t="shared" ref="L97:L118" si="6">VALUE(MID($M97,14,1))</f>
        <v>4</v>
      </c>
      <c r="M97" s="8" t="s">
        <v>98</v>
      </c>
      <c r="O97" s="5"/>
    </row>
    <row r="98" spans="2:15">
      <c r="B98" s="12"/>
      <c r="C98" s="18" t="s">
        <v>100</v>
      </c>
      <c r="D98" s="31">
        <v>4.2105300000000001E-7</v>
      </c>
      <c r="E98" s="31">
        <v>2.8270400000000002</v>
      </c>
      <c r="F98" s="8" t="s">
        <v>18</v>
      </c>
      <c r="G98" s="8" t="s">
        <v>28</v>
      </c>
      <c r="H98" s="1">
        <f t="shared" si="2"/>
        <v>5</v>
      </c>
      <c r="I98" s="1">
        <f t="shared" si="3"/>
        <v>5</v>
      </c>
      <c r="J98" s="1">
        <f t="shared" si="4"/>
        <v>5</v>
      </c>
      <c r="K98" s="1">
        <f t="shared" si="5"/>
        <v>5</v>
      </c>
      <c r="L98" s="1">
        <f t="shared" si="6"/>
        <v>4</v>
      </c>
      <c r="M98" s="8" t="s">
        <v>98</v>
      </c>
      <c r="O98" s="5"/>
    </row>
    <row r="99" spans="2:15">
      <c r="B99" s="12"/>
      <c r="C99" s="18" t="s">
        <v>101</v>
      </c>
      <c r="D99" s="31">
        <v>1.05263E-11</v>
      </c>
      <c r="E99" s="31">
        <v>2.8270400000000002</v>
      </c>
      <c r="F99" s="8" t="s">
        <v>18</v>
      </c>
      <c r="G99" s="8" t="s">
        <v>28</v>
      </c>
      <c r="H99" s="1">
        <f t="shared" si="2"/>
        <v>5</v>
      </c>
      <c r="I99" s="1">
        <f t="shared" si="3"/>
        <v>5</v>
      </c>
      <c r="J99" s="1">
        <f t="shared" si="4"/>
        <v>5</v>
      </c>
      <c r="K99" s="1">
        <f t="shared" si="5"/>
        <v>5</v>
      </c>
      <c r="L99" s="1">
        <f t="shared" si="6"/>
        <v>4</v>
      </c>
      <c r="M99" s="8" t="s">
        <v>98</v>
      </c>
      <c r="O99" s="5"/>
    </row>
    <row r="100" spans="2:15">
      <c r="B100" s="12"/>
      <c r="C100" s="18" t="s">
        <v>102</v>
      </c>
      <c r="D100" s="31">
        <v>7.3684199999999997E-7</v>
      </c>
      <c r="E100" s="31">
        <v>2.8270400000000002</v>
      </c>
      <c r="F100" s="8" t="s">
        <v>18</v>
      </c>
      <c r="G100" s="8" t="s">
        <v>28</v>
      </c>
      <c r="H100" s="1">
        <f t="shared" si="2"/>
        <v>5</v>
      </c>
      <c r="I100" s="1">
        <f t="shared" si="3"/>
        <v>5</v>
      </c>
      <c r="J100" s="1">
        <f t="shared" si="4"/>
        <v>5</v>
      </c>
      <c r="K100" s="1">
        <f t="shared" si="5"/>
        <v>5</v>
      </c>
      <c r="L100" s="1">
        <f t="shared" si="6"/>
        <v>4</v>
      </c>
      <c r="M100" s="8" t="s">
        <v>98</v>
      </c>
      <c r="O100" s="5"/>
    </row>
    <row r="101" spans="2:15">
      <c r="B101" s="12"/>
      <c r="C101" s="18" t="s">
        <v>103</v>
      </c>
      <c r="D101" s="31">
        <v>6.7830217999999998E-2</v>
      </c>
      <c r="E101" s="31">
        <v>1</v>
      </c>
      <c r="F101" s="8" t="s">
        <v>18</v>
      </c>
      <c r="G101" s="8" t="s">
        <v>28</v>
      </c>
      <c r="H101" s="1">
        <f t="shared" si="2"/>
        <v>1</v>
      </c>
      <c r="I101" s="1">
        <f t="shared" si="3"/>
        <v>1</v>
      </c>
      <c r="J101" s="1">
        <f t="shared" si="4"/>
        <v>4</v>
      </c>
      <c r="K101" s="1">
        <f t="shared" si="5"/>
        <v>1</v>
      </c>
      <c r="L101" s="1">
        <f t="shared" si="6"/>
        <v>1</v>
      </c>
      <c r="M101" s="8" t="s">
        <v>104</v>
      </c>
      <c r="O101" s="5"/>
    </row>
    <row r="102" spans="2:15">
      <c r="B102" s="12"/>
      <c r="C102" s="18" t="s">
        <v>105</v>
      </c>
      <c r="D102" s="31">
        <v>2.2105299999999998E-6</v>
      </c>
      <c r="E102" s="31">
        <v>2.8814700000000002</v>
      </c>
      <c r="F102" s="8" t="s">
        <v>18</v>
      </c>
      <c r="G102" s="8" t="s">
        <v>28</v>
      </c>
      <c r="H102" s="1">
        <f t="shared" si="2"/>
        <v>5</v>
      </c>
      <c r="I102" s="1">
        <f t="shared" si="3"/>
        <v>5</v>
      </c>
      <c r="J102" s="1">
        <f t="shared" si="4"/>
        <v>5</v>
      </c>
      <c r="K102" s="1">
        <f t="shared" si="5"/>
        <v>5</v>
      </c>
      <c r="L102" s="1">
        <f t="shared" si="6"/>
        <v>4</v>
      </c>
      <c r="M102" s="8" t="s">
        <v>98</v>
      </c>
      <c r="O102" s="5"/>
    </row>
    <row r="103" spans="2:15">
      <c r="B103" s="12"/>
      <c r="C103" s="18" t="s">
        <v>106</v>
      </c>
      <c r="D103" s="31">
        <v>1.0526299999999999E-7</v>
      </c>
      <c r="E103" s="31">
        <v>2.8270400000000002</v>
      </c>
      <c r="F103" s="8" t="s">
        <v>18</v>
      </c>
      <c r="G103" s="8" t="s">
        <v>28</v>
      </c>
      <c r="H103" s="1">
        <f t="shared" si="2"/>
        <v>5</v>
      </c>
      <c r="I103" s="1">
        <f t="shared" si="3"/>
        <v>5</v>
      </c>
      <c r="J103" s="1">
        <f t="shared" si="4"/>
        <v>5</v>
      </c>
      <c r="K103" s="1">
        <f t="shared" si="5"/>
        <v>5</v>
      </c>
      <c r="L103" s="1">
        <f t="shared" si="6"/>
        <v>4</v>
      </c>
      <c r="M103" s="8" t="s">
        <v>98</v>
      </c>
      <c r="O103" s="5"/>
    </row>
    <row r="104" spans="2:15">
      <c r="B104" s="12"/>
      <c r="C104" s="18" t="s">
        <v>107</v>
      </c>
      <c r="D104" s="31">
        <v>1.0526299999999999E-7</v>
      </c>
      <c r="E104" s="31">
        <v>2.8270400000000002</v>
      </c>
      <c r="F104" s="8" t="s">
        <v>18</v>
      </c>
      <c r="G104" s="8" t="s">
        <v>28</v>
      </c>
      <c r="H104" s="1">
        <f t="shared" si="2"/>
        <v>5</v>
      </c>
      <c r="I104" s="1">
        <f t="shared" si="3"/>
        <v>5</v>
      </c>
      <c r="J104" s="1">
        <f t="shared" si="4"/>
        <v>5</v>
      </c>
      <c r="K104" s="1">
        <f t="shared" si="5"/>
        <v>5</v>
      </c>
      <c r="L104" s="1">
        <f t="shared" si="6"/>
        <v>4</v>
      </c>
      <c r="M104" s="8" t="s">
        <v>98</v>
      </c>
      <c r="O104" s="5"/>
    </row>
    <row r="105" spans="2:15">
      <c r="B105" s="12"/>
      <c r="C105" s="17" t="s">
        <v>108</v>
      </c>
      <c r="D105" s="27">
        <v>3.1578947368420999E-11</v>
      </c>
      <c r="E105" s="27">
        <v>2.2394400000000001</v>
      </c>
      <c r="F105" s="1" t="s">
        <v>18</v>
      </c>
      <c r="G105" s="8" t="s">
        <v>28</v>
      </c>
      <c r="H105" s="1">
        <f t="shared" si="2"/>
        <v>5</v>
      </c>
      <c r="I105" s="1">
        <f t="shared" si="3"/>
        <v>5</v>
      </c>
      <c r="J105" s="1">
        <f t="shared" si="4"/>
        <v>5</v>
      </c>
      <c r="K105" s="1">
        <f t="shared" si="5"/>
        <v>5</v>
      </c>
      <c r="L105" s="1">
        <f t="shared" si="6"/>
        <v>4</v>
      </c>
      <c r="M105" s="8" t="s">
        <v>98</v>
      </c>
      <c r="O105" s="5"/>
    </row>
    <row r="106" spans="2:15">
      <c r="B106" s="12"/>
      <c r="C106" s="17" t="s">
        <v>109</v>
      </c>
      <c r="D106" s="27">
        <v>2.10526315789474E-6</v>
      </c>
      <c r="E106" s="27">
        <v>2.8270400000000002</v>
      </c>
      <c r="F106" s="1" t="s">
        <v>18</v>
      </c>
      <c r="G106" s="8" t="s">
        <v>28</v>
      </c>
      <c r="H106" s="1">
        <f t="shared" si="2"/>
        <v>5</v>
      </c>
      <c r="I106" s="1">
        <f t="shared" si="3"/>
        <v>5</v>
      </c>
      <c r="J106" s="1">
        <f t="shared" si="4"/>
        <v>5</v>
      </c>
      <c r="K106" s="1">
        <f t="shared" si="5"/>
        <v>5</v>
      </c>
      <c r="L106" s="1">
        <f t="shared" si="6"/>
        <v>4</v>
      </c>
      <c r="M106" s="8" t="s">
        <v>98</v>
      </c>
      <c r="O106" s="5"/>
    </row>
    <row r="107" spans="2:15">
      <c r="B107" s="12"/>
      <c r="C107" s="17" t="s">
        <v>110</v>
      </c>
      <c r="D107" s="27">
        <v>2.8263157894736901E-5</v>
      </c>
      <c r="E107" s="27">
        <v>1</v>
      </c>
      <c r="F107" s="1" t="s">
        <v>18</v>
      </c>
      <c r="G107" s="8" t="s">
        <v>28</v>
      </c>
      <c r="H107" s="1">
        <f t="shared" si="2"/>
        <v>1</v>
      </c>
      <c r="I107" s="1">
        <f t="shared" si="3"/>
        <v>1</v>
      </c>
      <c r="J107" s="1">
        <f t="shared" si="4"/>
        <v>4</v>
      </c>
      <c r="K107" s="1">
        <f t="shared" si="5"/>
        <v>1</v>
      </c>
      <c r="L107" s="1">
        <f t="shared" si="6"/>
        <v>1</v>
      </c>
      <c r="M107" s="8" t="s">
        <v>104</v>
      </c>
      <c r="O107" s="5"/>
    </row>
    <row r="108" spans="2:15">
      <c r="B108" s="12"/>
      <c r="C108" s="17" t="s">
        <v>111</v>
      </c>
      <c r="D108" s="27">
        <v>1.0526315789473701E-8</v>
      </c>
      <c r="E108" s="27">
        <v>2.8270400000000002</v>
      </c>
      <c r="F108" s="1" t="s">
        <v>18</v>
      </c>
      <c r="G108" s="1" t="s">
        <v>28</v>
      </c>
      <c r="H108" s="1">
        <f t="shared" si="2"/>
        <v>5</v>
      </c>
      <c r="I108" s="1">
        <f t="shared" si="3"/>
        <v>5</v>
      </c>
      <c r="J108" s="1">
        <f t="shared" si="4"/>
        <v>5</v>
      </c>
      <c r="K108" s="1">
        <f t="shared" si="5"/>
        <v>5</v>
      </c>
      <c r="L108" s="1">
        <f t="shared" si="6"/>
        <v>4</v>
      </c>
      <c r="M108" s="8" t="s">
        <v>98</v>
      </c>
      <c r="O108" s="5"/>
    </row>
    <row r="109" spans="2:15">
      <c r="B109" s="12"/>
      <c r="C109" s="17" t="s">
        <v>112</v>
      </c>
      <c r="D109" s="27">
        <v>2.1052631578947401E-7</v>
      </c>
      <c r="E109" s="27">
        <v>1.41398</v>
      </c>
      <c r="F109" s="1" t="s">
        <v>18</v>
      </c>
      <c r="G109" s="8" t="s">
        <v>28</v>
      </c>
      <c r="H109" s="1">
        <f t="shared" si="2"/>
        <v>5</v>
      </c>
      <c r="I109" s="1">
        <f t="shared" si="3"/>
        <v>5</v>
      </c>
      <c r="J109" s="1">
        <f t="shared" si="4"/>
        <v>5</v>
      </c>
      <c r="K109" s="1">
        <f t="shared" si="5"/>
        <v>5</v>
      </c>
      <c r="L109" s="1">
        <f t="shared" si="6"/>
        <v>4</v>
      </c>
      <c r="M109" s="8" t="s">
        <v>98</v>
      </c>
      <c r="O109" s="5"/>
    </row>
    <row r="110" spans="2:15">
      <c r="B110" s="12"/>
      <c r="C110" s="17" t="s">
        <v>113</v>
      </c>
      <c r="D110" s="27">
        <v>1.2631578947368401E-6</v>
      </c>
      <c r="E110" s="27">
        <v>2.8270400000000002</v>
      </c>
      <c r="F110" s="1" t="s">
        <v>18</v>
      </c>
      <c r="G110" s="8" t="s">
        <v>28</v>
      </c>
      <c r="H110" s="1">
        <f t="shared" si="2"/>
        <v>5</v>
      </c>
      <c r="I110" s="1">
        <f t="shared" si="3"/>
        <v>5</v>
      </c>
      <c r="J110" s="1">
        <f t="shared" si="4"/>
        <v>5</v>
      </c>
      <c r="K110" s="1">
        <f t="shared" si="5"/>
        <v>5</v>
      </c>
      <c r="L110" s="1">
        <f t="shared" si="6"/>
        <v>4</v>
      </c>
      <c r="M110" s="8" t="s">
        <v>98</v>
      </c>
      <c r="O110" s="5"/>
    </row>
    <row r="111" spans="2:15">
      <c r="B111" s="12"/>
      <c r="C111" s="17" t="s">
        <v>114</v>
      </c>
      <c r="D111" s="27">
        <v>2.1052631578947401E-7</v>
      </c>
      <c r="E111" s="27">
        <v>2.8270400000000002</v>
      </c>
      <c r="F111" s="1" t="s">
        <v>18</v>
      </c>
      <c r="G111" s="8" t="s">
        <v>28</v>
      </c>
      <c r="H111" s="1">
        <f t="shared" si="2"/>
        <v>5</v>
      </c>
      <c r="I111" s="1">
        <f t="shared" si="3"/>
        <v>5</v>
      </c>
      <c r="J111" s="1">
        <f t="shared" si="4"/>
        <v>5</v>
      </c>
      <c r="K111" s="1">
        <f t="shared" si="5"/>
        <v>5</v>
      </c>
      <c r="L111" s="1">
        <f t="shared" si="6"/>
        <v>4</v>
      </c>
      <c r="M111" s="8" t="s">
        <v>98</v>
      </c>
      <c r="O111" s="5"/>
    </row>
    <row r="112" spans="2:15">
      <c r="B112" s="12"/>
      <c r="C112" s="17" t="s">
        <v>115</v>
      </c>
      <c r="D112" s="27">
        <v>2.1052631578947401E-8</v>
      </c>
      <c r="E112" s="27">
        <v>2.8270400000000002</v>
      </c>
      <c r="F112" s="1" t="s">
        <v>18</v>
      </c>
      <c r="G112" s="8" t="s">
        <v>28</v>
      </c>
      <c r="H112" s="1">
        <f t="shared" si="2"/>
        <v>5</v>
      </c>
      <c r="I112" s="1">
        <f t="shared" si="3"/>
        <v>5</v>
      </c>
      <c r="J112" s="1">
        <f t="shared" si="4"/>
        <v>5</v>
      </c>
      <c r="K112" s="1">
        <f t="shared" si="5"/>
        <v>5</v>
      </c>
      <c r="L112" s="1">
        <f t="shared" si="6"/>
        <v>4</v>
      </c>
      <c r="M112" s="8" t="s">
        <v>98</v>
      </c>
      <c r="O112" s="5"/>
    </row>
    <row r="113" spans="2:16">
      <c r="B113" s="12"/>
      <c r="C113" s="17" t="s">
        <v>116</v>
      </c>
      <c r="D113" s="27">
        <v>2.26567279153545E-6</v>
      </c>
      <c r="E113" s="27">
        <v>1</v>
      </c>
      <c r="F113" s="1" t="s">
        <v>18</v>
      </c>
      <c r="G113" s="8" t="s">
        <v>28</v>
      </c>
      <c r="H113" s="1">
        <f t="shared" si="2"/>
        <v>1</v>
      </c>
      <c r="I113" s="1">
        <f t="shared" si="3"/>
        <v>1</v>
      </c>
      <c r="J113" s="1">
        <f t="shared" si="4"/>
        <v>4</v>
      </c>
      <c r="K113" s="1">
        <f t="shared" si="5"/>
        <v>1</v>
      </c>
      <c r="L113" s="1">
        <f t="shared" si="6"/>
        <v>1</v>
      </c>
      <c r="M113" s="8" t="s">
        <v>104</v>
      </c>
      <c r="O113" s="5"/>
    </row>
    <row r="114" spans="2:16">
      <c r="B114" s="12"/>
      <c r="C114" s="17" t="s">
        <v>117</v>
      </c>
      <c r="D114" s="27">
        <v>2.1052631578947401E-7</v>
      </c>
      <c r="E114" s="27">
        <v>2.8270400000000002</v>
      </c>
      <c r="F114" s="1" t="s">
        <v>18</v>
      </c>
      <c r="G114" s="8" t="s">
        <v>28</v>
      </c>
      <c r="H114" s="1">
        <f t="shared" si="2"/>
        <v>5</v>
      </c>
      <c r="I114" s="1">
        <f t="shared" si="3"/>
        <v>5</v>
      </c>
      <c r="J114" s="1">
        <f t="shared" si="4"/>
        <v>5</v>
      </c>
      <c r="K114" s="1">
        <f t="shared" si="5"/>
        <v>5</v>
      </c>
      <c r="L114" s="1">
        <f t="shared" si="6"/>
        <v>4</v>
      </c>
      <c r="M114" s="8" t="s">
        <v>98</v>
      </c>
      <c r="O114" s="5"/>
    </row>
    <row r="115" spans="2:16">
      <c r="B115" s="12"/>
      <c r="C115" s="66" t="s">
        <v>21</v>
      </c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73"/>
    </row>
    <row r="116" spans="2:16" ht="27">
      <c r="B116" s="12"/>
      <c r="C116" s="17" t="s">
        <v>48</v>
      </c>
      <c r="D116" s="58">
        <v>1.17E-3</v>
      </c>
      <c r="E116" s="27">
        <v>1.41398</v>
      </c>
      <c r="F116" s="1" t="s">
        <v>34</v>
      </c>
      <c r="G116" s="8" t="s">
        <v>28</v>
      </c>
      <c r="H116" s="1">
        <f t="shared" si="2"/>
        <v>5</v>
      </c>
      <c r="I116" s="1">
        <f t="shared" si="3"/>
        <v>5</v>
      </c>
      <c r="J116" s="1">
        <f t="shared" si="4"/>
        <v>5</v>
      </c>
      <c r="K116" s="1">
        <f t="shared" si="5"/>
        <v>5</v>
      </c>
      <c r="L116" s="1">
        <f t="shared" si="6"/>
        <v>4</v>
      </c>
      <c r="M116" s="8" t="s">
        <v>98</v>
      </c>
      <c r="N116" s="53" t="s">
        <v>118</v>
      </c>
      <c r="O116" s="5"/>
    </row>
    <row r="117" spans="2:16" ht="27">
      <c r="B117" s="12"/>
      <c r="C117" s="17" t="s">
        <v>119</v>
      </c>
      <c r="D117" s="27">
        <v>2.9473684210526298E-9</v>
      </c>
      <c r="E117" s="27">
        <v>1.2214</v>
      </c>
      <c r="F117" s="1" t="s">
        <v>120</v>
      </c>
      <c r="G117" s="8" t="s">
        <v>28</v>
      </c>
      <c r="H117" s="1">
        <f t="shared" si="2"/>
        <v>5</v>
      </c>
      <c r="I117" s="1">
        <f t="shared" si="3"/>
        <v>5</v>
      </c>
      <c r="J117" s="1">
        <f t="shared" si="4"/>
        <v>5</v>
      </c>
      <c r="K117" s="1">
        <f t="shared" si="5"/>
        <v>5</v>
      </c>
      <c r="L117" s="1">
        <f t="shared" si="6"/>
        <v>4</v>
      </c>
      <c r="M117" s="8" t="s">
        <v>98</v>
      </c>
      <c r="N117" s="53" t="s">
        <v>121</v>
      </c>
      <c r="O117" s="5"/>
    </row>
    <row r="118" spans="2:16">
      <c r="B118" s="13"/>
      <c r="C118" s="22" t="s">
        <v>122</v>
      </c>
      <c r="D118" s="30">
        <v>2.2656727915354499E-2</v>
      </c>
      <c r="E118" s="30">
        <v>1</v>
      </c>
      <c r="F118" s="6" t="s">
        <v>18</v>
      </c>
      <c r="G118" s="9" t="s">
        <v>28</v>
      </c>
      <c r="H118" s="6">
        <f t="shared" si="2"/>
        <v>1</v>
      </c>
      <c r="I118" s="6">
        <f t="shared" si="3"/>
        <v>1</v>
      </c>
      <c r="J118" s="6">
        <f t="shared" si="4"/>
        <v>4</v>
      </c>
      <c r="K118" s="6">
        <f t="shared" si="5"/>
        <v>1</v>
      </c>
      <c r="L118" s="6">
        <f t="shared" si="6"/>
        <v>1</v>
      </c>
      <c r="M118" s="9" t="s">
        <v>104</v>
      </c>
      <c r="N118" s="55" t="s">
        <v>123</v>
      </c>
      <c r="O118" s="7"/>
    </row>
    <row r="119" spans="2:16" ht="17.100000000000001" thickBot="1"/>
    <row r="120" spans="2:16">
      <c r="B120" s="11" t="s">
        <v>124</v>
      </c>
      <c r="C120" s="15" t="s">
        <v>1</v>
      </c>
      <c r="D120" s="28"/>
      <c r="E120" s="28"/>
      <c r="F120" s="2"/>
      <c r="G120" s="2"/>
      <c r="H120" s="68" t="s">
        <v>2</v>
      </c>
      <c r="I120" s="68"/>
      <c r="J120" s="68"/>
      <c r="K120" s="68"/>
      <c r="L120" s="68"/>
      <c r="M120" s="35"/>
      <c r="N120" s="54"/>
      <c r="O120" s="2"/>
      <c r="P120" s="69" t="s">
        <v>3</v>
      </c>
    </row>
    <row r="121" spans="2:16" ht="44.25" customHeight="1">
      <c r="B121" s="12"/>
      <c r="D121" s="29" t="s">
        <v>4</v>
      </c>
      <c r="E121" s="29" t="s">
        <v>5</v>
      </c>
      <c r="F121" s="4" t="s">
        <v>6</v>
      </c>
      <c r="G121" s="4" t="s">
        <v>7</v>
      </c>
      <c r="H121" s="4" t="s">
        <v>8</v>
      </c>
      <c r="I121" s="4" t="s">
        <v>9</v>
      </c>
      <c r="J121" s="51" t="s">
        <v>10</v>
      </c>
      <c r="K121" s="49" t="s">
        <v>11</v>
      </c>
      <c r="L121" s="49" t="s">
        <v>12</v>
      </c>
      <c r="M121" s="52" t="s">
        <v>13</v>
      </c>
      <c r="N121" s="49" t="s">
        <v>14</v>
      </c>
      <c r="O121" s="4" t="s">
        <v>15</v>
      </c>
      <c r="P121" s="70"/>
    </row>
    <row r="122" spans="2:16">
      <c r="B122" s="12"/>
      <c r="C122" s="66" t="s">
        <v>16</v>
      </c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40"/>
    </row>
    <row r="123" spans="2:16">
      <c r="B123" s="12"/>
      <c r="C123" s="16" t="s">
        <v>17</v>
      </c>
      <c r="D123" s="29">
        <v>1</v>
      </c>
      <c r="E123" s="29"/>
      <c r="F123" s="4" t="s">
        <v>18</v>
      </c>
      <c r="G123" s="1" t="s">
        <v>19</v>
      </c>
      <c r="M123" s="8" t="s">
        <v>20</v>
      </c>
      <c r="P123" s="40"/>
    </row>
    <row r="124" spans="2:16">
      <c r="B124" s="12"/>
      <c r="C124" s="66" t="s">
        <v>21</v>
      </c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40"/>
    </row>
    <row r="125" spans="2:16">
      <c r="B125" s="12"/>
      <c r="C125" s="17" t="s">
        <v>22</v>
      </c>
      <c r="D125" s="27">
        <v>1</v>
      </c>
      <c r="F125" s="1" t="s">
        <v>18</v>
      </c>
      <c r="M125" s="8" t="s">
        <v>23</v>
      </c>
      <c r="N125" s="53" t="s">
        <v>24</v>
      </c>
      <c r="P125" s="40"/>
    </row>
    <row r="126" spans="2:16" ht="27.95" thickBot="1">
      <c r="B126" s="13"/>
      <c r="C126" s="22" t="s">
        <v>25</v>
      </c>
      <c r="D126" s="30" t="s">
        <v>26</v>
      </c>
      <c r="E126" s="30">
        <v>1.06311</v>
      </c>
      <c r="F126" s="6" t="s">
        <v>27</v>
      </c>
      <c r="G126" s="6" t="s">
        <v>28</v>
      </c>
      <c r="H126" s="6">
        <v>2</v>
      </c>
      <c r="I126" s="6">
        <v>2</v>
      </c>
      <c r="J126" s="6">
        <v>2</v>
      </c>
      <c r="K126" s="6">
        <v>2</v>
      </c>
      <c r="L126" s="6">
        <v>1</v>
      </c>
      <c r="M126" s="9" t="str">
        <f>CONCATENATE("(",H126,"; ",I126,"; ",J126,"; ",K126,"; ",L126,")")</f>
        <v>(2; 2; 2; 2; 1)</v>
      </c>
      <c r="N126" s="56" t="s">
        <v>125</v>
      </c>
      <c r="O126" s="6"/>
      <c r="P126" s="40"/>
    </row>
    <row r="127" spans="2:16" ht="17.100000000000001" thickBot="1"/>
    <row r="128" spans="2:16" ht="17.100000000000001">
      <c r="B128" s="11" t="s">
        <v>126</v>
      </c>
      <c r="C128" s="15" t="s">
        <v>40</v>
      </c>
      <c r="D128" s="28"/>
      <c r="E128" s="28"/>
      <c r="F128" s="2"/>
      <c r="G128" s="2"/>
      <c r="H128" s="44" t="s">
        <v>2</v>
      </c>
      <c r="I128" s="44"/>
      <c r="J128" s="44"/>
      <c r="K128" s="44"/>
      <c r="L128" s="44"/>
      <c r="M128" s="35"/>
      <c r="N128" s="54"/>
      <c r="O128" s="2"/>
      <c r="P128" s="45" t="s">
        <v>3</v>
      </c>
    </row>
    <row r="129" spans="2:16" ht="51">
      <c r="B129" s="12"/>
      <c r="D129" s="29" t="s">
        <v>4</v>
      </c>
      <c r="E129" s="29" t="s">
        <v>5</v>
      </c>
      <c r="F129" s="4" t="s">
        <v>6</v>
      </c>
      <c r="G129" s="4" t="s">
        <v>7</v>
      </c>
      <c r="H129" s="4" t="s">
        <v>8</v>
      </c>
      <c r="I129" s="4" t="s">
        <v>9</v>
      </c>
      <c r="J129" s="51" t="s">
        <v>10</v>
      </c>
      <c r="K129" s="49" t="s">
        <v>11</v>
      </c>
      <c r="L129" s="49" t="s">
        <v>12</v>
      </c>
      <c r="M129" s="52" t="s">
        <v>13</v>
      </c>
      <c r="N129" s="49" t="s">
        <v>14</v>
      </c>
      <c r="O129" s="4" t="s">
        <v>15</v>
      </c>
      <c r="P129" s="50"/>
    </row>
    <row r="130" spans="2:16">
      <c r="B130" s="12"/>
      <c r="C130" s="66" t="s">
        <v>16</v>
      </c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40"/>
    </row>
    <row r="131" spans="2:16">
      <c r="B131" s="12"/>
      <c r="C131" s="16" t="s">
        <v>41</v>
      </c>
      <c r="D131" s="29">
        <v>1</v>
      </c>
      <c r="E131" s="29"/>
      <c r="F131" s="4" t="s">
        <v>18</v>
      </c>
      <c r="G131" s="4" t="s">
        <v>19</v>
      </c>
      <c r="P131" s="40"/>
    </row>
    <row r="132" spans="2:16">
      <c r="B132" s="12"/>
      <c r="C132" s="66" t="s">
        <v>21</v>
      </c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40"/>
    </row>
    <row r="133" spans="2:16">
      <c r="B133" s="12"/>
      <c r="C133" s="17" t="s">
        <v>31</v>
      </c>
      <c r="D133" s="27">
        <v>1</v>
      </c>
      <c r="F133" s="1" t="s">
        <v>18</v>
      </c>
      <c r="G133" s="1" t="s">
        <v>35</v>
      </c>
      <c r="M133" s="8" t="s">
        <v>20</v>
      </c>
      <c r="N133" s="53" t="s">
        <v>42</v>
      </c>
      <c r="P133" s="40"/>
    </row>
    <row r="134" spans="2:16" ht="27.95" thickBot="1">
      <c r="B134" s="13"/>
      <c r="C134" s="22" t="s">
        <v>25</v>
      </c>
      <c r="D134" s="30" t="s">
        <v>43</v>
      </c>
      <c r="E134" s="30">
        <v>1.06311</v>
      </c>
      <c r="F134" s="6" t="s">
        <v>27</v>
      </c>
      <c r="G134" s="6" t="s">
        <v>28</v>
      </c>
      <c r="H134" s="6">
        <v>2</v>
      </c>
      <c r="I134" s="6">
        <v>2</v>
      </c>
      <c r="J134" s="6">
        <v>2</v>
      </c>
      <c r="K134" s="6">
        <v>2</v>
      </c>
      <c r="L134" s="6">
        <v>1</v>
      </c>
      <c r="M134" s="9" t="str">
        <f>CONCATENATE("(",H134,"; ",I134,"; ",J134,"; ",K134,"; ",L134,")")</f>
        <v>(2; 2; 2; 2; 1)</v>
      </c>
      <c r="N134" s="56" t="s">
        <v>125</v>
      </c>
      <c r="O134" s="6"/>
      <c r="P134" s="40"/>
    </row>
    <row r="135" spans="2:16" ht="17.100000000000001" thickBot="1"/>
    <row r="136" spans="2:16">
      <c r="B136" s="11" t="s">
        <v>127</v>
      </c>
      <c r="C136" s="2" t="s">
        <v>128</v>
      </c>
      <c r="D136" s="28"/>
      <c r="E136" s="28"/>
      <c r="F136" s="2"/>
      <c r="G136" s="2"/>
      <c r="H136" s="2"/>
      <c r="I136" s="2"/>
      <c r="J136" s="2"/>
      <c r="K136" s="2"/>
      <c r="L136" s="2"/>
      <c r="M136" s="35"/>
      <c r="N136" s="54"/>
      <c r="O136" s="62"/>
    </row>
    <row r="137" spans="2:16" ht="51">
      <c r="B137" s="12"/>
      <c r="D137" s="29" t="s">
        <v>4</v>
      </c>
      <c r="E137" s="29" t="s">
        <v>5</v>
      </c>
      <c r="F137" s="4" t="s">
        <v>6</v>
      </c>
      <c r="G137" s="4" t="s">
        <v>7</v>
      </c>
      <c r="H137" s="4" t="s">
        <v>8</v>
      </c>
      <c r="I137" s="4" t="s">
        <v>9</v>
      </c>
      <c r="J137" s="51" t="s">
        <v>10</v>
      </c>
      <c r="K137" s="49" t="s">
        <v>11</v>
      </c>
      <c r="L137" s="49" t="s">
        <v>12</v>
      </c>
      <c r="M137" s="52" t="s">
        <v>13</v>
      </c>
      <c r="N137" s="49" t="s">
        <v>14</v>
      </c>
      <c r="O137" s="4" t="s">
        <v>15</v>
      </c>
      <c r="P137" s="50"/>
    </row>
    <row r="138" spans="2:16">
      <c r="B138" s="12"/>
      <c r="C138" s="1" t="s">
        <v>129</v>
      </c>
      <c r="O138" s="5"/>
    </row>
    <row r="139" spans="2:16">
      <c r="B139" s="12"/>
      <c r="D139" s="27" t="s">
        <v>4</v>
      </c>
      <c r="F139" s="1" t="s">
        <v>6</v>
      </c>
      <c r="L139" s="8"/>
      <c r="M139" s="1"/>
      <c r="N139" s="1"/>
      <c r="O139" s="5"/>
    </row>
    <row r="140" spans="2:16">
      <c r="B140" s="12"/>
      <c r="C140" s="1" t="s">
        <v>25</v>
      </c>
      <c r="D140" s="27">
        <v>1</v>
      </c>
      <c r="F140" s="1" t="s">
        <v>130</v>
      </c>
      <c r="L140" s="8"/>
      <c r="M140" s="1"/>
      <c r="N140" s="1"/>
      <c r="O140" s="5"/>
    </row>
    <row r="141" spans="2:16">
      <c r="B141" s="12"/>
      <c r="O141" s="5"/>
    </row>
    <row r="142" spans="2:16">
      <c r="B142" s="12"/>
      <c r="C142" s="1" t="s">
        <v>131</v>
      </c>
      <c r="D142" s="27" t="s">
        <v>4</v>
      </c>
      <c r="F142" s="1" t="s">
        <v>6</v>
      </c>
      <c r="N142" s="1"/>
      <c r="O142" s="5"/>
    </row>
    <row r="143" spans="2:16">
      <c r="B143" s="12"/>
      <c r="C143" s="1" t="s">
        <v>132</v>
      </c>
      <c r="D143" s="63">
        <v>4.13468571428572E-5</v>
      </c>
      <c r="E143" s="63"/>
      <c r="F143" s="1" t="s">
        <v>18</v>
      </c>
      <c r="N143" s="1" t="s">
        <v>133</v>
      </c>
      <c r="O143" s="5"/>
    </row>
    <row r="144" spans="2:16">
      <c r="B144" s="12"/>
      <c r="C144" s="1" t="s">
        <v>134</v>
      </c>
      <c r="D144" s="63">
        <v>3.5599999999999998E-5</v>
      </c>
      <c r="E144" s="63"/>
      <c r="F144" s="1" t="s">
        <v>18</v>
      </c>
      <c r="N144" s="1" t="s">
        <v>135</v>
      </c>
      <c r="O144" s="5"/>
    </row>
    <row r="145" spans="2:16">
      <c r="B145" s="12"/>
      <c r="C145" s="1" t="s">
        <v>136</v>
      </c>
      <c r="D145" s="63">
        <v>4.0965428571428602E-4</v>
      </c>
      <c r="E145" s="63"/>
      <c r="F145" s="1" t="s">
        <v>18</v>
      </c>
      <c r="N145" s="1" t="s">
        <v>137</v>
      </c>
      <c r="O145" s="5"/>
    </row>
    <row r="146" spans="2:16">
      <c r="B146" s="12"/>
      <c r="N146" s="1"/>
      <c r="O146" s="5"/>
    </row>
    <row r="147" spans="2:16">
      <c r="B147" s="12"/>
      <c r="C147" s="1" t="s">
        <v>131</v>
      </c>
      <c r="D147" s="27" t="s">
        <v>4</v>
      </c>
      <c r="F147" s="1" t="s">
        <v>6</v>
      </c>
      <c r="N147" s="1"/>
      <c r="O147" s="5"/>
    </row>
    <row r="148" spans="2:16">
      <c r="B148" s="12"/>
      <c r="C148" s="1" t="s">
        <v>90</v>
      </c>
      <c r="D148" s="27">
        <v>5.8636147310000002</v>
      </c>
      <c r="F148" s="1" t="s">
        <v>62</v>
      </c>
      <c r="N148" s="1" t="s">
        <v>91</v>
      </c>
      <c r="O148" s="5"/>
    </row>
    <row r="149" spans="2:16">
      <c r="B149" s="12"/>
      <c r="C149" s="1" t="s">
        <v>138</v>
      </c>
      <c r="D149" s="63">
        <v>1.88E-6</v>
      </c>
      <c r="E149" s="63"/>
      <c r="F149" s="1" t="s">
        <v>120</v>
      </c>
      <c r="N149" s="1" t="s">
        <v>139</v>
      </c>
      <c r="O149" s="5"/>
    </row>
    <row r="150" spans="2:16">
      <c r="B150" s="12"/>
      <c r="C150" s="1" t="s">
        <v>140</v>
      </c>
      <c r="D150" s="63">
        <v>1.2691688278477101E-6</v>
      </c>
      <c r="E150" s="63"/>
      <c r="F150" s="1" t="s">
        <v>120</v>
      </c>
      <c r="N150" s="1" t="s">
        <v>141</v>
      </c>
      <c r="O150" s="5"/>
    </row>
    <row r="151" spans="2:16">
      <c r="B151" s="12"/>
      <c r="C151" s="1" t="s">
        <v>140</v>
      </c>
      <c r="D151" s="63">
        <v>6.1083117215229E-7</v>
      </c>
      <c r="E151" s="63"/>
      <c r="F151" s="1" t="s">
        <v>120</v>
      </c>
      <c r="N151" s="1" t="s">
        <v>142</v>
      </c>
      <c r="O151" s="5"/>
    </row>
    <row r="152" spans="2:16">
      <c r="B152" s="12"/>
      <c r="C152" s="1" t="s">
        <v>92</v>
      </c>
      <c r="D152" s="63">
        <v>1.7125E-5</v>
      </c>
      <c r="E152" s="63"/>
      <c r="F152" s="1" t="s">
        <v>18</v>
      </c>
      <c r="N152" s="1" t="s">
        <v>143</v>
      </c>
      <c r="O152" s="5"/>
    </row>
    <row r="153" spans="2:16">
      <c r="B153" s="12"/>
      <c r="C153" s="1" t="s">
        <v>144</v>
      </c>
      <c r="D153" s="27">
        <v>1.9499999999999999E-3</v>
      </c>
      <c r="F153" s="1" t="s">
        <v>145</v>
      </c>
      <c r="N153" s="1" t="s">
        <v>146</v>
      </c>
      <c r="O153" s="5"/>
    </row>
    <row r="154" spans="2:16">
      <c r="B154" s="12"/>
      <c r="C154" s="1" t="s">
        <v>147</v>
      </c>
      <c r="D154" s="27">
        <v>1.2833208570751E-3</v>
      </c>
      <c r="F154" s="1" t="s">
        <v>145</v>
      </c>
      <c r="N154" s="1" t="s">
        <v>148</v>
      </c>
      <c r="O154" s="5"/>
    </row>
    <row r="155" spans="2:16" ht="17.100000000000001" thickBot="1">
      <c r="B155" s="13"/>
      <c r="C155" s="6" t="s">
        <v>147</v>
      </c>
      <c r="D155" s="64">
        <v>2.9717846111986502E-5</v>
      </c>
      <c r="E155" s="64"/>
      <c r="F155" s="6" t="s">
        <v>145</v>
      </c>
      <c r="G155" s="6"/>
      <c r="H155" s="6"/>
      <c r="I155" s="6"/>
      <c r="J155" s="6"/>
      <c r="K155" s="6"/>
      <c r="L155" s="6"/>
      <c r="M155" s="9"/>
      <c r="N155" s="6" t="s">
        <v>149</v>
      </c>
      <c r="O155" s="7"/>
    </row>
    <row r="156" spans="2:16" ht="17.100000000000001" thickBot="1"/>
    <row r="157" spans="2:16" ht="17.100000000000001">
      <c r="B157" s="11" t="s">
        <v>150</v>
      </c>
      <c r="C157" s="15" t="s">
        <v>151</v>
      </c>
      <c r="D157" s="28"/>
      <c r="E157" s="28"/>
      <c r="F157" s="2"/>
      <c r="G157" s="2"/>
      <c r="H157" s="44" t="s">
        <v>2</v>
      </c>
      <c r="I157" s="44"/>
      <c r="J157" s="44"/>
      <c r="K157" s="44"/>
      <c r="L157" s="44"/>
      <c r="M157" s="35"/>
      <c r="N157" s="54"/>
      <c r="O157" s="2"/>
      <c r="P157" s="45" t="s">
        <v>3</v>
      </c>
    </row>
    <row r="158" spans="2:16" ht="51">
      <c r="B158" s="12"/>
      <c r="D158" s="29" t="s">
        <v>4</v>
      </c>
      <c r="E158" s="29" t="s">
        <v>5</v>
      </c>
      <c r="F158" s="4" t="s">
        <v>6</v>
      </c>
      <c r="G158" s="4" t="s">
        <v>7</v>
      </c>
      <c r="H158" s="4" t="s">
        <v>8</v>
      </c>
      <c r="I158" s="4" t="s">
        <v>9</v>
      </c>
      <c r="J158" s="51" t="s">
        <v>10</v>
      </c>
      <c r="K158" s="49" t="s">
        <v>11</v>
      </c>
      <c r="L158" s="49" t="s">
        <v>12</v>
      </c>
      <c r="M158" s="52" t="s">
        <v>13</v>
      </c>
      <c r="N158" s="49" t="s">
        <v>14</v>
      </c>
      <c r="O158" s="4" t="s">
        <v>15</v>
      </c>
      <c r="P158" s="50"/>
    </row>
    <row r="159" spans="2:16">
      <c r="B159" s="12"/>
      <c r="C159" s="66" t="s">
        <v>16</v>
      </c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40"/>
    </row>
    <row r="160" spans="2:16">
      <c r="B160" s="12"/>
      <c r="C160" s="16" t="s">
        <v>56</v>
      </c>
      <c r="D160" s="29">
        <v>0.72499999999999998</v>
      </c>
      <c r="E160" s="29"/>
      <c r="F160" s="4" t="s">
        <v>18</v>
      </c>
      <c r="G160" s="4" t="s">
        <v>19</v>
      </c>
      <c r="M160" s="8" t="s">
        <v>57</v>
      </c>
      <c r="P160" s="40"/>
    </row>
    <row r="161" spans="2:16">
      <c r="B161" s="12"/>
      <c r="C161" s="71" t="s">
        <v>58</v>
      </c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40"/>
    </row>
    <row r="162" spans="2:16">
      <c r="B162" s="12"/>
      <c r="C162" s="17" t="s">
        <v>59</v>
      </c>
      <c r="D162" s="27">
        <v>0.27500000000000002</v>
      </c>
      <c r="F162" s="1" t="s">
        <v>60</v>
      </c>
      <c r="P162" s="40"/>
    </row>
    <row r="163" spans="2:16">
      <c r="B163" s="12"/>
      <c r="C163" s="66" t="s">
        <v>21</v>
      </c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40"/>
    </row>
    <row r="164" spans="2:16" ht="27">
      <c r="B164" s="12"/>
      <c r="C164" s="18" t="s">
        <v>48</v>
      </c>
      <c r="D164" s="31">
        <v>4.2187500000000003E-2</v>
      </c>
      <c r="E164" s="31">
        <v>1.1205000000000001</v>
      </c>
      <c r="F164" s="8" t="s">
        <v>34</v>
      </c>
      <c r="G164" s="8" t="s">
        <v>28</v>
      </c>
      <c r="H164" s="1">
        <v>2</v>
      </c>
      <c r="I164" s="1">
        <v>1</v>
      </c>
      <c r="J164" s="1">
        <v>2</v>
      </c>
      <c r="K164" s="1">
        <v>1</v>
      </c>
      <c r="L164" s="1">
        <v>3</v>
      </c>
      <c r="M164" s="8" t="str">
        <f>CONCATENATE("(",H164,"; ",I164,"; ",J164,"; ",K164,"; ",L164,")")</f>
        <v>(2; 1; 2; 1; 3)</v>
      </c>
      <c r="N164" s="53" t="s">
        <v>49</v>
      </c>
      <c r="P164" s="40"/>
    </row>
    <row r="165" spans="2:16" ht="27">
      <c r="B165" s="12"/>
      <c r="C165" s="18" t="s">
        <v>61</v>
      </c>
      <c r="D165" s="31">
        <v>2.7</v>
      </c>
      <c r="E165" s="31"/>
      <c r="F165" s="8" t="s">
        <v>62</v>
      </c>
      <c r="G165" s="8" t="s">
        <v>28</v>
      </c>
      <c r="K165" s="1">
        <v>1</v>
      </c>
      <c r="M165" s="8" t="s">
        <v>63</v>
      </c>
      <c r="N165" s="53" t="s">
        <v>152</v>
      </c>
      <c r="P165" s="40"/>
    </row>
    <row r="166" spans="2:16" ht="17.100000000000001" thickBot="1">
      <c r="B166" s="13"/>
      <c r="C166" s="23" t="s">
        <v>65</v>
      </c>
      <c r="D166" s="33">
        <v>1</v>
      </c>
      <c r="E166" s="33"/>
      <c r="F166" s="9" t="s">
        <v>18</v>
      </c>
      <c r="G166" s="9" t="s">
        <v>35</v>
      </c>
      <c r="H166" s="6"/>
      <c r="I166" s="6"/>
      <c r="J166" s="6"/>
      <c r="K166" s="6"/>
      <c r="L166" s="6"/>
      <c r="M166" s="9" t="s">
        <v>47</v>
      </c>
      <c r="N166" s="55" t="s">
        <v>66</v>
      </c>
      <c r="O166" s="6"/>
      <c r="P166" s="40"/>
    </row>
    <row r="167" spans="2:16" ht="17.100000000000001" thickBot="1"/>
    <row r="168" spans="2:16" ht="17.100000000000001">
      <c r="B168" s="11" t="s">
        <v>153</v>
      </c>
      <c r="C168" s="15" t="s">
        <v>95</v>
      </c>
      <c r="D168" s="28"/>
      <c r="E168" s="28"/>
      <c r="F168" s="2"/>
      <c r="G168" s="2"/>
      <c r="H168" s="44" t="s">
        <v>2</v>
      </c>
      <c r="I168" s="44"/>
      <c r="J168" s="44"/>
      <c r="K168" s="44"/>
      <c r="L168" s="44"/>
      <c r="M168" s="35"/>
      <c r="N168" s="54"/>
      <c r="O168" s="2"/>
      <c r="P168" s="45" t="s">
        <v>3</v>
      </c>
    </row>
    <row r="169" spans="2:16" ht="51">
      <c r="B169" s="12"/>
      <c r="D169" s="29" t="s">
        <v>4</v>
      </c>
      <c r="E169" s="29" t="s">
        <v>5</v>
      </c>
      <c r="F169" s="4" t="s">
        <v>6</v>
      </c>
      <c r="G169" s="4" t="s">
        <v>7</v>
      </c>
      <c r="H169" s="4" t="s">
        <v>8</v>
      </c>
      <c r="I169" s="4" t="s">
        <v>9</v>
      </c>
      <c r="J169" s="51" t="s">
        <v>10</v>
      </c>
      <c r="K169" s="49" t="s">
        <v>11</v>
      </c>
      <c r="L169" s="49" t="s">
        <v>12</v>
      </c>
      <c r="M169" s="52" t="s">
        <v>13</v>
      </c>
      <c r="N169" s="49" t="s">
        <v>14</v>
      </c>
      <c r="O169" s="4" t="s">
        <v>15</v>
      </c>
      <c r="P169" s="50"/>
    </row>
    <row r="170" spans="2:16">
      <c r="B170" s="12"/>
      <c r="C170" s="66" t="s">
        <v>16</v>
      </c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40"/>
    </row>
    <row r="171" spans="2:16">
      <c r="B171" s="14"/>
      <c r="C171" s="16" t="s">
        <v>61</v>
      </c>
      <c r="D171" s="29">
        <v>1</v>
      </c>
      <c r="E171" s="29"/>
      <c r="F171" s="4" t="s">
        <v>62</v>
      </c>
      <c r="G171" s="4" t="s">
        <v>19</v>
      </c>
      <c r="K171" s="1">
        <v>1</v>
      </c>
      <c r="M171" s="8" t="s">
        <v>96</v>
      </c>
      <c r="P171" s="40"/>
    </row>
    <row r="172" spans="2:16">
      <c r="B172" s="12"/>
      <c r="C172" s="66" t="s">
        <v>21</v>
      </c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73"/>
    </row>
    <row r="173" spans="2:16" ht="27">
      <c r="B173" s="12"/>
      <c r="C173" s="17" t="s">
        <v>48</v>
      </c>
      <c r="D173" s="58">
        <v>1</v>
      </c>
      <c r="E173" s="27">
        <v>1.41398</v>
      </c>
      <c r="F173" s="1" t="s">
        <v>62</v>
      </c>
      <c r="G173" s="8" t="s">
        <v>28</v>
      </c>
      <c r="H173" s="1">
        <f t="shared" ref="H173:H175" si="7">VALUE(MID($M173,2,1))</f>
        <v>5</v>
      </c>
      <c r="I173" s="1">
        <f t="shared" ref="I173:I175" si="8">VALUE(MID($M173,5,1))</f>
        <v>5</v>
      </c>
      <c r="J173" s="1">
        <f t="shared" ref="J173:J175" si="9">VALUE(MID($M173,8,1))</f>
        <v>5</v>
      </c>
      <c r="K173" s="1">
        <f t="shared" ref="K173:K175" si="10">VALUE(MID($M173,11,1))</f>
        <v>5</v>
      </c>
      <c r="L173" s="1">
        <f t="shared" ref="L173:L175" si="11">VALUE(MID($M173,14,1))</f>
        <v>4</v>
      </c>
      <c r="M173" s="8" t="s">
        <v>98</v>
      </c>
      <c r="N173" s="53" t="s">
        <v>118</v>
      </c>
      <c r="O173" s="5"/>
    </row>
    <row r="174" spans="2:16" ht="27">
      <c r="B174" s="12"/>
      <c r="C174" s="17" t="s">
        <v>119</v>
      </c>
      <c r="D174" s="27">
        <v>2.9473684210526298E-9</v>
      </c>
      <c r="E174" s="27">
        <v>1.2214</v>
      </c>
      <c r="F174" s="1" t="s">
        <v>120</v>
      </c>
      <c r="G174" s="8" t="s">
        <v>28</v>
      </c>
      <c r="H174" s="1">
        <f t="shared" si="7"/>
        <v>5</v>
      </c>
      <c r="I174" s="1">
        <f t="shared" si="8"/>
        <v>5</v>
      </c>
      <c r="J174" s="1">
        <f t="shared" si="9"/>
        <v>5</v>
      </c>
      <c r="K174" s="1">
        <f t="shared" si="10"/>
        <v>5</v>
      </c>
      <c r="L174" s="1">
        <f t="shared" si="11"/>
        <v>4</v>
      </c>
      <c r="M174" s="8" t="s">
        <v>98</v>
      </c>
      <c r="N174" s="53" t="s">
        <v>121</v>
      </c>
      <c r="O174" s="5"/>
    </row>
    <row r="175" spans="2:16" ht="17.100000000000001" thickBot="1">
      <c r="B175" s="13"/>
      <c r="C175" s="22" t="s">
        <v>122</v>
      </c>
      <c r="D175" s="30">
        <v>2.2656727915354499E-2</v>
      </c>
      <c r="E175" s="30">
        <v>1</v>
      </c>
      <c r="F175" s="6" t="s">
        <v>18</v>
      </c>
      <c r="G175" s="9" t="s">
        <v>28</v>
      </c>
      <c r="H175" s="6">
        <f t="shared" si="7"/>
        <v>1</v>
      </c>
      <c r="I175" s="6">
        <f t="shared" si="8"/>
        <v>1</v>
      </c>
      <c r="J175" s="6">
        <f t="shared" si="9"/>
        <v>4</v>
      </c>
      <c r="K175" s="6">
        <f t="shared" si="10"/>
        <v>1</v>
      </c>
      <c r="L175" s="6">
        <f t="shared" si="11"/>
        <v>1</v>
      </c>
      <c r="M175" s="9" t="s">
        <v>104</v>
      </c>
      <c r="N175" s="55" t="s">
        <v>123</v>
      </c>
      <c r="O175" s="7"/>
    </row>
    <row r="176" spans="2:16" ht="17.100000000000001" thickBot="1"/>
    <row r="177" spans="2:16" ht="17.100000000000001">
      <c r="B177" s="11" t="s">
        <v>154</v>
      </c>
      <c r="C177" s="15" t="s">
        <v>76</v>
      </c>
      <c r="D177" s="28"/>
      <c r="E177" s="28"/>
      <c r="F177" s="2"/>
      <c r="G177" s="2"/>
      <c r="H177" s="44" t="s">
        <v>2</v>
      </c>
      <c r="I177" s="44"/>
      <c r="J177" s="44"/>
      <c r="K177" s="44"/>
      <c r="L177" s="44"/>
      <c r="M177" s="35"/>
      <c r="N177" s="54"/>
      <c r="O177" s="2"/>
      <c r="P177" s="45" t="s">
        <v>3</v>
      </c>
    </row>
    <row r="178" spans="2:16" ht="51">
      <c r="B178" s="12"/>
      <c r="D178" s="29" t="s">
        <v>4</v>
      </c>
      <c r="E178" s="29" t="s">
        <v>5</v>
      </c>
      <c r="F178" s="4" t="s">
        <v>6</v>
      </c>
      <c r="G178" s="4" t="s">
        <v>7</v>
      </c>
      <c r="H178" s="4" t="s">
        <v>8</v>
      </c>
      <c r="I178" s="4" t="s">
        <v>9</v>
      </c>
      <c r="J178" s="51" t="s">
        <v>10</v>
      </c>
      <c r="K178" s="49" t="s">
        <v>11</v>
      </c>
      <c r="L178" s="49" t="s">
        <v>12</v>
      </c>
      <c r="M178" s="52" t="s">
        <v>13</v>
      </c>
      <c r="N178" s="49" t="s">
        <v>14</v>
      </c>
      <c r="O178" s="4" t="s">
        <v>15</v>
      </c>
      <c r="P178" s="50"/>
    </row>
    <row r="179" spans="2:16">
      <c r="B179" s="12"/>
      <c r="C179" s="66" t="s">
        <v>16</v>
      </c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40"/>
    </row>
    <row r="180" spans="2:16">
      <c r="B180" s="12"/>
      <c r="C180" s="16" t="s">
        <v>77</v>
      </c>
      <c r="D180" s="29">
        <v>1.0073639999999999</v>
      </c>
      <c r="E180" s="29"/>
      <c r="F180" s="4" t="s">
        <v>18</v>
      </c>
      <c r="G180" s="1" t="s">
        <v>19</v>
      </c>
      <c r="M180" s="8" t="s">
        <v>78</v>
      </c>
      <c r="P180" s="40"/>
    </row>
    <row r="181" spans="2:16">
      <c r="B181" s="12"/>
      <c r="C181" s="66" t="s">
        <v>21</v>
      </c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40"/>
    </row>
    <row r="182" spans="2:16" ht="27">
      <c r="B182" s="12"/>
      <c r="C182" s="18" t="s">
        <v>48</v>
      </c>
      <c r="D182" s="60">
        <v>2.4847870000000001E-2</v>
      </c>
      <c r="E182" s="31">
        <v>1.1205000000000001</v>
      </c>
      <c r="F182" s="8" t="s">
        <v>34</v>
      </c>
      <c r="G182" s="8" t="s">
        <v>28</v>
      </c>
      <c r="H182" s="1">
        <v>2</v>
      </c>
      <c r="I182" s="1">
        <v>1</v>
      </c>
      <c r="J182" s="1">
        <v>2</v>
      </c>
      <c r="K182" s="1">
        <v>1</v>
      </c>
      <c r="L182" s="1">
        <v>3</v>
      </c>
      <c r="M182" s="8" t="str">
        <f t="shared" ref="M182:M183" si="12">CONCATENATE("(",H182,"; ",I182,"; ",J182,"; ",K182,"; ",L182,")")</f>
        <v>(2; 1; 2; 1; 3)</v>
      </c>
      <c r="N182" s="53" t="s">
        <v>49</v>
      </c>
      <c r="P182" s="40"/>
    </row>
    <row r="183" spans="2:16">
      <c r="B183" s="12"/>
      <c r="C183" s="18" t="s">
        <v>79</v>
      </c>
      <c r="D183" s="31" t="s">
        <v>155</v>
      </c>
      <c r="E183" s="31">
        <v>1.5606800000000001</v>
      </c>
      <c r="F183" s="8" t="s">
        <v>18</v>
      </c>
      <c r="G183" s="8" t="s">
        <v>28</v>
      </c>
      <c r="H183" s="1">
        <v>4</v>
      </c>
      <c r="I183" s="1">
        <v>2</v>
      </c>
      <c r="J183" s="1">
        <v>5</v>
      </c>
      <c r="K183" s="1">
        <v>2</v>
      </c>
      <c r="L183" s="1">
        <v>1</v>
      </c>
      <c r="M183" s="8" t="str">
        <f t="shared" si="12"/>
        <v>(4; 2; 5; 2; 1)</v>
      </c>
      <c r="N183" s="53" t="s">
        <v>80</v>
      </c>
      <c r="P183" s="40"/>
    </row>
    <row r="184" spans="2:16">
      <c r="B184" s="12"/>
      <c r="C184" s="18" t="s">
        <v>156</v>
      </c>
      <c r="D184" s="31" t="s">
        <v>157</v>
      </c>
      <c r="E184" s="31"/>
      <c r="F184" s="8"/>
      <c r="G184" s="8" t="s">
        <v>35</v>
      </c>
      <c r="P184" s="40"/>
    </row>
    <row r="185" spans="2:16" ht="17.100000000000001" thickBot="1">
      <c r="B185" s="13"/>
      <c r="C185" s="23" t="s">
        <v>68</v>
      </c>
      <c r="D185" s="33">
        <v>1</v>
      </c>
      <c r="E185" s="33"/>
      <c r="F185" s="9" t="s">
        <v>18</v>
      </c>
      <c r="G185" s="9" t="s">
        <v>35</v>
      </c>
      <c r="H185" s="6"/>
      <c r="I185" s="6"/>
      <c r="J185" s="6"/>
      <c r="K185" s="6"/>
      <c r="L185" s="6"/>
      <c r="M185" s="9" t="s">
        <v>75</v>
      </c>
      <c r="N185" s="55" t="s">
        <v>81</v>
      </c>
      <c r="O185" s="6"/>
      <c r="P185" s="40"/>
    </row>
  </sheetData>
  <mergeCells count="41">
    <mergeCell ref="P4:P5"/>
    <mergeCell ref="C49:O49"/>
    <mergeCell ref="C47:O47"/>
    <mergeCell ref="H4:L4"/>
    <mergeCell ref="C6:O6"/>
    <mergeCell ref="C14:O14"/>
    <mergeCell ref="C8:O8"/>
    <mergeCell ref="C22:O22"/>
    <mergeCell ref="C24:O24"/>
    <mergeCell ref="C30:O30"/>
    <mergeCell ref="C32:O32"/>
    <mergeCell ref="C37:O37"/>
    <mergeCell ref="C39:O39"/>
    <mergeCell ref="C45:O45"/>
    <mergeCell ref="C95:O95"/>
    <mergeCell ref="C16:O16"/>
    <mergeCell ref="C77:O77"/>
    <mergeCell ref="C115:O115"/>
    <mergeCell ref="C68:O68"/>
    <mergeCell ref="C75:O75"/>
    <mergeCell ref="C79:O79"/>
    <mergeCell ref="C85:O85"/>
    <mergeCell ref="C87:O87"/>
    <mergeCell ref="C93:O93"/>
    <mergeCell ref="C56:O56"/>
    <mergeCell ref="C60:O60"/>
    <mergeCell ref="C58:O58"/>
    <mergeCell ref="C66:O66"/>
    <mergeCell ref="H120:L120"/>
    <mergeCell ref="P120:P121"/>
    <mergeCell ref="C122:O122"/>
    <mergeCell ref="C124:O124"/>
    <mergeCell ref="C130:O130"/>
    <mergeCell ref="C172:O172"/>
    <mergeCell ref="C179:O179"/>
    <mergeCell ref="C181:O181"/>
    <mergeCell ref="C132:O132"/>
    <mergeCell ref="C159:O159"/>
    <mergeCell ref="C161:O161"/>
    <mergeCell ref="C163:O163"/>
    <mergeCell ref="C170:O1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8334-4873-E04A-BD9A-97C6148E6F99}">
  <sheetPr>
    <tabColor rgb="FF92D050"/>
  </sheetPr>
  <dimension ref="A3:O47"/>
  <sheetViews>
    <sheetView tabSelected="1" workbookViewId="0">
      <selection activeCell="C10" sqref="C10"/>
    </sheetView>
  </sheetViews>
  <sheetFormatPr defaultColWidth="10.875" defaultRowHeight="15.75" customHeight="1"/>
  <cols>
    <col min="1" max="1" width="10.875" style="1"/>
    <col min="2" max="2" width="48.125" style="1" customWidth="1"/>
    <col min="3" max="3" width="15.875" style="27" customWidth="1"/>
    <col min="4" max="4" width="15.875" style="1" customWidth="1"/>
    <col min="5" max="6" width="10.875" style="1"/>
    <col min="7" max="12" width="15.375" style="1" customWidth="1"/>
    <col min="13" max="13" width="74.625" style="36" customWidth="1"/>
    <col min="14" max="14" width="18.625" style="1" customWidth="1"/>
    <col min="15" max="15" width="40" style="1" customWidth="1"/>
    <col min="16" max="16384" width="10.875" style="1"/>
  </cols>
  <sheetData>
    <row r="3" spans="1:15" ht="15.95"/>
    <row r="4" spans="1:15" ht="15.95">
      <c r="A4" s="11" t="s">
        <v>158</v>
      </c>
      <c r="B4" s="15" t="s">
        <v>159</v>
      </c>
      <c r="C4" s="28"/>
      <c r="D4" s="2"/>
      <c r="E4" s="2"/>
      <c r="F4" s="2"/>
      <c r="G4" s="68" t="s">
        <v>2</v>
      </c>
      <c r="H4" s="68"/>
      <c r="I4" s="68"/>
      <c r="J4" s="68"/>
      <c r="K4" s="68"/>
      <c r="L4" s="2"/>
      <c r="M4" s="37"/>
      <c r="N4" s="2"/>
      <c r="O4" s="74" t="s">
        <v>3</v>
      </c>
    </row>
    <row r="5" spans="1:15" ht="29.25" customHeight="1">
      <c r="A5" s="12"/>
      <c r="C5" s="29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9" t="s">
        <v>9</v>
      </c>
      <c r="I5" s="49" t="s">
        <v>10</v>
      </c>
      <c r="J5" s="49" t="s">
        <v>11</v>
      </c>
      <c r="K5" s="49" t="s">
        <v>12</v>
      </c>
      <c r="L5" s="49" t="s">
        <v>13</v>
      </c>
      <c r="M5" s="38" t="s">
        <v>14</v>
      </c>
      <c r="N5" s="4" t="s">
        <v>15</v>
      </c>
      <c r="O5" s="74"/>
    </row>
    <row r="6" spans="1:15" ht="15.95">
      <c r="A6" s="12"/>
      <c r="B6" s="66" t="s">
        <v>16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40"/>
    </row>
    <row r="7" spans="1:15" ht="15.95">
      <c r="A7" s="12"/>
      <c r="B7" s="24" t="s">
        <v>160</v>
      </c>
      <c r="C7" s="65">
        <v>1</v>
      </c>
      <c r="D7" s="25"/>
      <c r="E7" s="25" t="s">
        <v>18</v>
      </c>
      <c r="F7" s="1" t="s">
        <v>19</v>
      </c>
      <c r="L7" s="1" t="s">
        <v>161</v>
      </c>
      <c r="O7" s="40"/>
    </row>
    <row r="8" spans="1:15" ht="15.95">
      <c r="A8" s="12"/>
      <c r="B8" s="66" t="s">
        <v>21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41"/>
    </row>
    <row r="9" spans="1:15" ht="15.95">
      <c r="A9" s="12"/>
      <c r="B9" s="17" t="s">
        <v>162</v>
      </c>
      <c r="C9" s="27" t="s">
        <v>163</v>
      </c>
      <c r="D9" s="1">
        <v>1.5058400000000001</v>
      </c>
      <c r="E9" s="1" t="s">
        <v>27</v>
      </c>
      <c r="F9" s="1" t="s">
        <v>28</v>
      </c>
      <c r="G9" s="1">
        <v>2</v>
      </c>
      <c r="H9" s="1">
        <v>2</v>
      </c>
      <c r="I9" s="1">
        <v>5</v>
      </c>
      <c r="J9" s="1">
        <v>3</v>
      </c>
      <c r="K9" s="1">
        <v>1</v>
      </c>
      <c r="L9" s="1" t="str">
        <f t="shared" ref="L9:L18" si="0">CONCATENATE("(",G9,"; ",H9,"; ",I9,"; ",J9,"; ",K9,")")</f>
        <v>(2; 2; 5; 3; 1)</v>
      </c>
      <c r="M9" s="36" t="s">
        <v>164</v>
      </c>
      <c r="O9" s="41"/>
    </row>
    <row r="10" spans="1:15" ht="15.95">
      <c r="A10" s="12"/>
      <c r="B10" s="17" t="s">
        <v>162</v>
      </c>
      <c r="C10" s="27" t="s">
        <v>165</v>
      </c>
      <c r="D10" s="1">
        <v>1.5058400000000001</v>
      </c>
      <c r="E10" s="1" t="s">
        <v>27</v>
      </c>
      <c r="F10" s="1" t="s">
        <v>28</v>
      </c>
      <c r="G10" s="1">
        <v>2</v>
      </c>
      <c r="H10" s="1">
        <v>2</v>
      </c>
      <c r="I10" s="1">
        <v>5</v>
      </c>
      <c r="J10" s="1">
        <v>3</v>
      </c>
      <c r="K10" s="1">
        <v>1</v>
      </c>
      <c r="L10" s="1" t="str">
        <f t="shared" si="0"/>
        <v>(2; 2; 5; 3; 1)</v>
      </c>
      <c r="M10" s="36" t="s">
        <v>164</v>
      </c>
      <c r="O10" s="42"/>
    </row>
    <row r="11" spans="1:15" ht="15.95">
      <c r="A11" s="12"/>
      <c r="B11" s="17" t="s">
        <v>162</v>
      </c>
      <c r="C11" s="27" t="s">
        <v>166</v>
      </c>
      <c r="D11" s="1">
        <v>1.5058400000000001</v>
      </c>
      <c r="E11" s="1" t="s">
        <v>27</v>
      </c>
      <c r="F11" s="1" t="s">
        <v>28</v>
      </c>
      <c r="G11" s="1">
        <v>2</v>
      </c>
      <c r="H11" s="1">
        <v>2</v>
      </c>
      <c r="I11" s="1">
        <v>5</v>
      </c>
      <c r="J11" s="1">
        <v>3</v>
      </c>
      <c r="K11" s="1">
        <v>1</v>
      </c>
      <c r="L11" s="1" t="str">
        <f t="shared" si="0"/>
        <v>(2; 2; 5; 3; 1)</v>
      </c>
      <c r="M11" s="36" t="s">
        <v>164</v>
      </c>
      <c r="O11" s="42"/>
    </row>
    <row r="12" spans="1:15" ht="15.95">
      <c r="A12" s="12"/>
      <c r="B12" s="17" t="s">
        <v>167</v>
      </c>
      <c r="C12" s="27" t="s">
        <v>166</v>
      </c>
      <c r="D12" s="1">
        <v>1.06311</v>
      </c>
      <c r="E12" s="1" t="s">
        <v>27</v>
      </c>
      <c r="F12" s="1" t="s">
        <v>28</v>
      </c>
      <c r="G12" s="1">
        <v>2</v>
      </c>
      <c r="H12" s="1">
        <v>2</v>
      </c>
      <c r="I12" s="1">
        <v>2</v>
      </c>
      <c r="J12" s="1">
        <v>2</v>
      </c>
      <c r="K12" s="1">
        <v>1</v>
      </c>
      <c r="L12" s="1" t="str">
        <f t="shared" si="0"/>
        <v>(2; 2; 2; 2; 1)</v>
      </c>
      <c r="M12" s="36" t="s">
        <v>168</v>
      </c>
      <c r="O12" s="42"/>
    </row>
    <row r="13" spans="1:15" ht="15.95">
      <c r="A13" s="12"/>
      <c r="B13" s="17" t="s">
        <v>167</v>
      </c>
      <c r="C13" s="27" t="s">
        <v>169</v>
      </c>
      <c r="D13" s="1">
        <v>1.06311</v>
      </c>
      <c r="E13" s="1" t="s">
        <v>27</v>
      </c>
      <c r="F13" s="1" t="s">
        <v>28</v>
      </c>
      <c r="G13" s="1">
        <v>2</v>
      </c>
      <c r="H13" s="1">
        <v>2</v>
      </c>
      <c r="I13" s="1">
        <v>2</v>
      </c>
      <c r="J13" s="1">
        <v>2</v>
      </c>
      <c r="K13" s="1">
        <v>1</v>
      </c>
      <c r="L13" s="1" t="str">
        <f t="shared" si="0"/>
        <v>(2; 2; 2; 2; 1)</v>
      </c>
      <c r="M13" s="36" t="s">
        <v>168</v>
      </c>
      <c r="O13" s="42"/>
    </row>
    <row r="14" spans="1:15" ht="15.95">
      <c r="A14" s="12"/>
      <c r="B14" s="17" t="s">
        <v>167</v>
      </c>
      <c r="C14" s="27" t="s">
        <v>165</v>
      </c>
      <c r="D14" s="1">
        <v>1.06311</v>
      </c>
      <c r="E14" s="1" t="s">
        <v>27</v>
      </c>
      <c r="F14" s="1" t="s">
        <v>28</v>
      </c>
      <c r="G14" s="1">
        <v>2</v>
      </c>
      <c r="H14" s="1">
        <v>2</v>
      </c>
      <c r="I14" s="1">
        <v>2</v>
      </c>
      <c r="J14" s="1">
        <v>2</v>
      </c>
      <c r="K14" s="1">
        <v>1</v>
      </c>
      <c r="L14" s="1" t="str">
        <f t="shared" si="0"/>
        <v>(2; 2; 2; 2; 1)</v>
      </c>
      <c r="M14" s="36" t="s">
        <v>168</v>
      </c>
      <c r="O14" s="42"/>
    </row>
    <row r="15" spans="1:15" ht="15.95">
      <c r="A15" s="12"/>
      <c r="B15" s="17" t="s">
        <v>170</v>
      </c>
      <c r="C15" s="27" t="s">
        <v>171</v>
      </c>
      <c r="D15" s="1">
        <v>1.1076299999999999</v>
      </c>
      <c r="E15" s="1" t="s">
        <v>27</v>
      </c>
      <c r="F15" s="1" t="s">
        <v>28</v>
      </c>
      <c r="G15" s="1">
        <v>3</v>
      </c>
      <c r="H15" s="1">
        <v>2</v>
      </c>
      <c r="I15" s="1">
        <v>2</v>
      </c>
      <c r="J15" s="1">
        <v>2</v>
      </c>
      <c r="K15" s="1">
        <v>1</v>
      </c>
      <c r="L15" s="1" t="str">
        <f t="shared" si="0"/>
        <v>(3; 2; 2; 2; 1)</v>
      </c>
      <c r="M15" s="36" t="s">
        <v>172</v>
      </c>
      <c r="O15" s="42"/>
    </row>
    <row r="16" spans="1:15" ht="15.95">
      <c r="A16" s="12"/>
      <c r="B16" s="17" t="s">
        <v>170</v>
      </c>
      <c r="C16" s="27" t="s">
        <v>173</v>
      </c>
      <c r="D16" s="1">
        <v>1.1076299999999999</v>
      </c>
      <c r="E16" s="1" t="s">
        <v>27</v>
      </c>
      <c r="F16" s="1" t="s">
        <v>28</v>
      </c>
      <c r="G16" s="1">
        <v>3</v>
      </c>
      <c r="H16" s="1">
        <v>2</v>
      </c>
      <c r="I16" s="1">
        <v>2</v>
      </c>
      <c r="J16" s="1">
        <v>2</v>
      </c>
      <c r="K16" s="1">
        <v>1</v>
      </c>
      <c r="L16" s="1" t="str">
        <f t="shared" si="0"/>
        <v>(3; 2; 2; 2; 1)</v>
      </c>
      <c r="M16" s="36" t="s">
        <v>172</v>
      </c>
      <c r="O16" s="42"/>
    </row>
    <row r="17" spans="1:15" ht="15.95">
      <c r="A17" s="12"/>
      <c r="B17" s="17" t="s">
        <v>170</v>
      </c>
      <c r="C17" s="27" t="s">
        <v>174</v>
      </c>
      <c r="D17" s="1">
        <v>1.1076299999999999</v>
      </c>
      <c r="E17" s="1" t="s">
        <v>27</v>
      </c>
      <c r="F17" s="1" t="s">
        <v>28</v>
      </c>
      <c r="G17" s="1">
        <v>3</v>
      </c>
      <c r="H17" s="1">
        <v>2</v>
      </c>
      <c r="I17" s="1">
        <v>2</v>
      </c>
      <c r="J17" s="1">
        <v>2</v>
      </c>
      <c r="K17" s="1">
        <v>1</v>
      </c>
      <c r="L17" s="1" t="str">
        <f t="shared" si="0"/>
        <v>(3; 2; 2; 2; 1)</v>
      </c>
      <c r="M17" s="36" t="s">
        <v>172</v>
      </c>
      <c r="O17" s="42"/>
    </row>
    <row r="18" spans="1:15" ht="15.95">
      <c r="A18" s="13"/>
      <c r="B18" s="22" t="s">
        <v>160</v>
      </c>
      <c r="C18" s="30">
        <v>1</v>
      </c>
      <c r="D18" s="6">
        <v>1.1130100000000001</v>
      </c>
      <c r="E18" s="6" t="s">
        <v>18</v>
      </c>
      <c r="F18" s="6" t="s">
        <v>28</v>
      </c>
      <c r="G18" s="6">
        <v>2</v>
      </c>
      <c r="H18" s="6">
        <v>1</v>
      </c>
      <c r="I18" s="6">
        <v>3</v>
      </c>
      <c r="J18" s="6">
        <v>1</v>
      </c>
      <c r="K18" s="6">
        <v>1</v>
      </c>
      <c r="L18" s="6" t="str">
        <f t="shared" si="0"/>
        <v>(2; 1; 3; 1; 1)</v>
      </c>
      <c r="M18" s="39" t="s">
        <v>175</v>
      </c>
      <c r="N18" s="6"/>
      <c r="O18" s="43"/>
    </row>
    <row r="19" spans="1:15" ht="15.95">
      <c r="A19" s="10"/>
    </row>
    <row r="20" spans="1:15" ht="15.95">
      <c r="A20" s="11" t="s">
        <v>161</v>
      </c>
      <c r="B20" s="15" t="s">
        <v>176</v>
      </c>
      <c r="C20" s="28"/>
      <c r="D20" s="2"/>
      <c r="E20" s="2"/>
      <c r="F20" s="2"/>
      <c r="G20" s="44" t="s">
        <v>2</v>
      </c>
      <c r="H20" s="44"/>
      <c r="I20" s="44"/>
      <c r="J20" s="44"/>
      <c r="K20" s="44"/>
      <c r="L20" s="2"/>
      <c r="M20" s="37"/>
      <c r="N20" s="2"/>
      <c r="O20" s="47" t="s">
        <v>3</v>
      </c>
    </row>
    <row r="21" spans="1:15" ht="51">
      <c r="A21" s="12"/>
      <c r="C21" s="29" t="s">
        <v>4</v>
      </c>
      <c r="D21" s="4" t="s">
        <v>5</v>
      </c>
      <c r="E21" s="4" t="s">
        <v>6</v>
      </c>
      <c r="F21" s="4" t="s">
        <v>7</v>
      </c>
      <c r="G21" s="4" t="s">
        <v>8</v>
      </c>
      <c r="H21" s="49" t="s">
        <v>9</v>
      </c>
      <c r="I21" s="49" t="s">
        <v>10</v>
      </c>
      <c r="J21" s="49" t="s">
        <v>11</v>
      </c>
      <c r="K21" s="49" t="s">
        <v>12</v>
      </c>
      <c r="L21" s="49" t="s">
        <v>13</v>
      </c>
      <c r="M21" s="38" t="s">
        <v>14</v>
      </c>
      <c r="N21" s="4" t="s">
        <v>15</v>
      </c>
      <c r="O21" s="46"/>
    </row>
    <row r="22" spans="1:15" ht="15.95">
      <c r="A22" s="12"/>
      <c r="B22" s="66" t="s">
        <v>16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42"/>
    </row>
    <row r="23" spans="1:15" ht="15.95">
      <c r="A23" s="12"/>
      <c r="B23" s="16" t="s">
        <v>177</v>
      </c>
      <c r="C23" s="29">
        <v>0.78</v>
      </c>
      <c r="D23" s="4"/>
      <c r="E23" s="4" t="s">
        <v>18</v>
      </c>
      <c r="F23" s="1" t="s">
        <v>19</v>
      </c>
      <c r="L23" s="1" t="s">
        <v>178</v>
      </c>
      <c r="O23" s="42"/>
    </row>
    <row r="24" spans="1:15" ht="15.95">
      <c r="A24" s="12"/>
      <c r="B24" s="66" t="s">
        <v>70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42"/>
    </row>
    <row r="25" spans="1:15" ht="15.95">
      <c r="A25" s="12"/>
      <c r="B25" s="61" t="s">
        <v>179</v>
      </c>
      <c r="C25" s="27">
        <v>0.22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2"/>
    </row>
    <row r="26" spans="1:15" ht="15.95">
      <c r="A26" s="12"/>
      <c r="B26" s="16" t="s">
        <v>59</v>
      </c>
      <c r="C26" s="27">
        <v>2.4106238383157001E-5</v>
      </c>
      <c r="E26" s="1" t="s">
        <v>180</v>
      </c>
      <c r="F26" s="1" t="s">
        <v>19</v>
      </c>
      <c r="O26" s="42"/>
    </row>
    <row r="27" spans="1:15" ht="15.95">
      <c r="A27" s="12"/>
      <c r="B27" s="66" t="s">
        <v>21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42"/>
    </row>
    <row r="28" spans="1:15" ht="15.95">
      <c r="A28" s="12"/>
      <c r="B28" s="17" t="s">
        <v>181</v>
      </c>
      <c r="C28" s="27">
        <v>9.4591683229113499E-6</v>
      </c>
      <c r="D28" s="1">
        <v>1.23247</v>
      </c>
      <c r="E28" s="1" t="s">
        <v>180</v>
      </c>
      <c r="F28" s="1" t="s">
        <v>28</v>
      </c>
      <c r="G28" s="1">
        <v>3</v>
      </c>
      <c r="H28" s="1">
        <v>2</v>
      </c>
      <c r="I28" s="1">
        <v>2</v>
      </c>
      <c r="J28" s="1">
        <v>2</v>
      </c>
      <c r="K28" s="1">
        <v>3</v>
      </c>
      <c r="L28" s="1" t="str">
        <f t="shared" ref="L28:L30" si="1">CONCATENATE("(",G28,"; ",H28,"; ",I28,"; ",J28,"; ",K28,")")</f>
        <v>(3; 2; 2; 2; 3)</v>
      </c>
      <c r="M28" s="36" t="s">
        <v>182</v>
      </c>
      <c r="N28" s="1" t="s">
        <v>38</v>
      </c>
      <c r="O28" s="42"/>
    </row>
    <row r="29" spans="1:15" ht="15.95">
      <c r="A29" s="12"/>
      <c r="B29" s="17" t="s">
        <v>90</v>
      </c>
      <c r="C29" s="27">
        <v>1.61519760985562E-2</v>
      </c>
      <c r="D29" s="1">
        <v>1.2104999999999999</v>
      </c>
      <c r="E29" s="1" t="s">
        <v>34</v>
      </c>
      <c r="F29" s="1" t="s">
        <v>28</v>
      </c>
      <c r="G29" s="1">
        <v>2</v>
      </c>
      <c r="H29" s="1">
        <v>1</v>
      </c>
      <c r="I29" s="1">
        <v>2</v>
      </c>
      <c r="J29" s="1">
        <v>1</v>
      </c>
      <c r="K29" s="1">
        <v>3</v>
      </c>
      <c r="L29" s="1" t="str">
        <f t="shared" si="1"/>
        <v>(2; 1; 2; 1; 3)</v>
      </c>
      <c r="M29" s="36" t="s">
        <v>183</v>
      </c>
      <c r="O29" s="42"/>
    </row>
    <row r="30" spans="1:15" ht="15.95">
      <c r="A30" s="3"/>
      <c r="B30" s="17" t="s">
        <v>184</v>
      </c>
      <c r="C30" s="27">
        <v>1.45457022324014E-5</v>
      </c>
      <c r="D30" s="1">
        <v>1.8289800000000001</v>
      </c>
      <c r="E30" s="1" t="s">
        <v>18</v>
      </c>
      <c r="F30" s="1" t="s">
        <v>28</v>
      </c>
      <c r="G30" s="1">
        <v>4</v>
      </c>
      <c r="H30" s="1">
        <v>3</v>
      </c>
      <c r="I30" s="1">
        <v>5</v>
      </c>
      <c r="J30" s="1">
        <v>2</v>
      </c>
      <c r="K30" s="1">
        <v>4</v>
      </c>
      <c r="L30" s="1" t="str">
        <f t="shared" si="1"/>
        <v>(4; 3; 5; 2; 4)</v>
      </c>
      <c r="M30" s="36" t="s">
        <v>185</v>
      </c>
      <c r="O30" s="42"/>
    </row>
    <row r="31" spans="1:15" ht="15.95">
      <c r="A31" s="3"/>
      <c r="B31" s="17" t="s">
        <v>186</v>
      </c>
      <c r="C31" s="27">
        <v>2.23093592521494E-6</v>
      </c>
      <c r="E31" s="1" t="s">
        <v>187</v>
      </c>
      <c r="F31" s="1" t="s">
        <v>28</v>
      </c>
      <c r="O31" s="42"/>
    </row>
    <row r="32" spans="1:15" ht="15.95">
      <c r="A32" s="3"/>
      <c r="B32" s="17" t="s">
        <v>188</v>
      </c>
      <c r="C32" s="27">
        <v>5.5684160693364903E-5</v>
      </c>
      <c r="E32" s="1" t="s">
        <v>187</v>
      </c>
      <c r="F32" s="1" t="s">
        <v>28</v>
      </c>
      <c r="O32" s="42"/>
    </row>
    <row r="33" spans="1:15" ht="15.95">
      <c r="A33" s="3"/>
      <c r="B33" s="17" t="s">
        <v>189</v>
      </c>
      <c r="C33" s="27">
        <v>7.7011908138419798E-4</v>
      </c>
      <c r="D33" s="1">
        <v>1.10921</v>
      </c>
      <c r="E33" s="1" t="s">
        <v>18</v>
      </c>
      <c r="F33" s="1" t="s">
        <v>28</v>
      </c>
      <c r="G33" s="1">
        <v>3</v>
      </c>
      <c r="H33" s="1">
        <v>2</v>
      </c>
      <c r="I33" s="1">
        <v>2</v>
      </c>
      <c r="J33" s="1">
        <v>3</v>
      </c>
      <c r="K33" s="1">
        <v>1</v>
      </c>
      <c r="L33" s="1" t="str">
        <f t="shared" ref="L33" si="2">CONCATENATE("(",G33,"; ",H33,"; ",I33,"; ",J33,"; ",K33,")")</f>
        <v>(3; 2; 2; 3; 1)</v>
      </c>
      <c r="M33" s="36" t="s">
        <v>190</v>
      </c>
      <c r="O33" s="42"/>
    </row>
    <row r="34" spans="1:15" ht="15.95">
      <c r="A34" s="3"/>
      <c r="B34" s="17" t="s">
        <v>191</v>
      </c>
      <c r="C34" s="27">
        <v>1.11546796260747E-6</v>
      </c>
      <c r="E34" s="1" t="s">
        <v>192</v>
      </c>
      <c r="F34" s="1" t="s">
        <v>28</v>
      </c>
      <c r="O34" s="42"/>
    </row>
    <row r="35" spans="1:15" ht="15.95">
      <c r="A35" s="3"/>
      <c r="B35" s="17" t="s">
        <v>193</v>
      </c>
      <c r="C35" s="27">
        <v>1.11546796260747E-6</v>
      </c>
      <c r="E35" s="1" t="s">
        <v>192</v>
      </c>
      <c r="F35" s="1" t="s">
        <v>28</v>
      </c>
      <c r="O35" s="42"/>
    </row>
    <row r="36" spans="1:15" ht="15.95">
      <c r="A36" s="26"/>
      <c r="B36" s="22" t="s">
        <v>160</v>
      </c>
      <c r="C36" s="30">
        <v>1</v>
      </c>
      <c r="D36" s="6"/>
      <c r="E36" s="6" t="s">
        <v>18</v>
      </c>
      <c r="F36" s="6" t="s">
        <v>35</v>
      </c>
      <c r="G36" s="6"/>
      <c r="H36" s="6"/>
      <c r="I36" s="6"/>
      <c r="J36" s="6"/>
      <c r="K36" s="6"/>
      <c r="L36" s="6" t="s">
        <v>158</v>
      </c>
      <c r="M36" s="39" t="s">
        <v>194</v>
      </c>
      <c r="N36" s="6"/>
      <c r="O36" s="43"/>
    </row>
    <row r="38" spans="1:15" ht="15.95">
      <c r="A38" s="10"/>
    </row>
    <row r="39" spans="1:15" ht="15.95">
      <c r="A39" s="11" t="s">
        <v>178</v>
      </c>
      <c r="B39" s="15" t="s">
        <v>195</v>
      </c>
      <c r="C39" s="28"/>
      <c r="D39" s="2"/>
      <c r="E39" s="2"/>
      <c r="F39" s="2"/>
      <c r="G39" s="44" t="s">
        <v>2</v>
      </c>
      <c r="H39" s="44"/>
      <c r="I39" s="44"/>
      <c r="J39" s="44"/>
      <c r="K39" s="44"/>
      <c r="L39" s="2"/>
      <c r="M39" s="37"/>
      <c r="N39" s="2"/>
      <c r="O39" s="47" t="s">
        <v>3</v>
      </c>
    </row>
    <row r="40" spans="1:15" ht="51">
      <c r="A40" s="12"/>
      <c r="C40" s="29" t="s">
        <v>4</v>
      </c>
      <c r="D40" s="4" t="s">
        <v>5</v>
      </c>
      <c r="E40" s="4" t="s">
        <v>6</v>
      </c>
      <c r="F40" s="4" t="s">
        <v>7</v>
      </c>
      <c r="G40" s="4" t="s">
        <v>8</v>
      </c>
      <c r="H40" s="49" t="s">
        <v>9</v>
      </c>
      <c r="I40" s="49" t="s">
        <v>10</v>
      </c>
      <c r="J40" s="49" t="s">
        <v>11</v>
      </c>
      <c r="K40" s="49" t="s">
        <v>12</v>
      </c>
      <c r="L40" s="49" t="s">
        <v>13</v>
      </c>
      <c r="M40" s="38" t="s">
        <v>14</v>
      </c>
      <c r="N40" s="4" t="s">
        <v>15</v>
      </c>
      <c r="O40" s="46"/>
    </row>
    <row r="41" spans="1:15" ht="15.95">
      <c r="A41" s="12"/>
      <c r="B41" s="66" t="s">
        <v>16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42"/>
    </row>
    <row r="42" spans="1:15" ht="15.95">
      <c r="A42" s="12"/>
      <c r="B42" s="24" t="s">
        <v>196</v>
      </c>
      <c r="C42" s="65">
        <v>1.0073639999999999</v>
      </c>
      <c r="D42" s="25"/>
      <c r="E42" s="25" t="s">
        <v>18</v>
      </c>
      <c r="F42" s="4" t="s">
        <v>19</v>
      </c>
      <c r="O42" s="42"/>
    </row>
    <row r="43" spans="1:15" ht="15.95">
      <c r="A43" s="12"/>
      <c r="B43" s="66" t="s">
        <v>21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42"/>
    </row>
    <row r="44" spans="1:15" ht="15.95">
      <c r="A44" s="12"/>
      <c r="B44" s="17" t="s">
        <v>48</v>
      </c>
      <c r="C44" s="27">
        <v>1.5327812999999999E-2</v>
      </c>
      <c r="D44" s="1">
        <v>1.2104999999999999</v>
      </c>
      <c r="E44" s="1" t="s">
        <v>34</v>
      </c>
      <c r="F44" s="1" t="s">
        <v>28</v>
      </c>
      <c r="G44" s="1">
        <v>2</v>
      </c>
      <c r="H44" s="1">
        <v>1</v>
      </c>
      <c r="I44" s="1">
        <v>2</v>
      </c>
      <c r="J44" s="1">
        <v>1</v>
      </c>
      <c r="K44" s="1">
        <v>3</v>
      </c>
      <c r="L44" s="1" t="str">
        <f t="shared" ref="L44:L46" si="3">CONCATENATE("(",G44,"; ",H44,"; ",I44,"; ",J44,"; ",K44,")")</f>
        <v>(2; 1; 2; 1; 3)</v>
      </c>
      <c r="M44" s="36" t="s">
        <v>118</v>
      </c>
      <c r="O44" s="42"/>
    </row>
    <row r="45" spans="1:15" ht="15.95">
      <c r="A45" s="12"/>
      <c r="B45" s="17" t="s">
        <v>79</v>
      </c>
      <c r="C45" s="27">
        <v>7.3639999999999999E-3</v>
      </c>
      <c r="D45" s="1">
        <v>1.5606800000000001</v>
      </c>
      <c r="E45" s="1" t="s">
        <v>18</v>
      </c>
      <c r="F45" s="1" t="s">
        <v>28</v>
      </c>
      <c r="G45" s="1">
        <v>4</v>
      </c>
      <c r="H45" s="1">
        <v>2</v>
      </c>
      <c r="I45" s="1">
        <v>5</v>
      </c>
      <c r="J45" s="1">
        <v>2</v>
      </c>
      <c r="K45" s="1">
        <v>1</v>
      </c>
      <c r="L45" s="1" t="str">
        <f t="shared" si="3"/>
        <v>(4; 2; 5; 2; 1)</v>
      </c>
      <c r="M45" s="36" t="s">
        <v>80</v>
      </c>
      <c r="O45" s="42"/>
    </row>
    <row r="46" spans="1:15" ht="15.95">
      <c r="A46" s="3"/>
      <c r="B46" s="17" t="s">
        <v>197</v>
      </c>
      <c r="C46" s="27" t="s">
        <v>198</v>
      </c>
      <c r="D46" s="1">
        <v>1.06311</v>
      </c>
      <c r="E46" s="1" t="s">
        <v>27</v>
      </c>
      <c r="F46" s="1" t="s">
        <v>28</v>
      </c>
      <c r="G46" s="1">
        <v>2</v>
      </c>
      <c r="H46" s="1">
        <v>2</v>
      </c>
      <c r="I46" s="1">
        <v>2</v>
      </c>
      <c r="J46" s="1">
        <v>2</v>
      </c>
      <c r="K46" s="1">
        <v>1</v>
      </c>
      <c r="L46" s="1" t="str">
        <f t="shared" si="3"/>
        <v>(2; 2; 2; 2; 1)</v>
      </c>
      <c r="M46" s="36" t="s">
        <v>199</v>
      </c>
      <c r="O46" s="42"/>
    </row>
    <row r="47" spans="1:15" ht="15.95">
      <c r="A47" s="26"/>
      <c r="B47" s="22" t="s">
        <v>177</v>
      </c>
      <c r="C47" s="30">
        <v>1</v>
      </c>
      <c r="D47" s="6"/>
      <c r="E47" s="6" t="s">
        <v>18</v>
      </c>
      <c r="F47" s="6" t="s">
        <v>35</v>
      </c>
      <c r="G47" s="6"/>
      <c r="H47" s="6"/>
      <c r="I47" s="6"/>
      <c r="J47" s="6"/>
      <c r="K47" s="6"/>
      <c r="L47" s="6" t="s">
        <v>178</v>
      </c>
      <c r="M47" s="39" t="s">
        <v>200</v>
      </c>
      <c r="N47" s="6"/>
      <c r="O47" s="43"/>
    </row>
  </sheetData>
  <mergeCells count="9">
    <mergeCell ref="O4:O5"/>
    <mergeCell ref="B41:N41"/>
    <mergeCell ref="B43:N43"/>
    <mergeCell ref="B24:N24"/>
    <mergeCell ref="G4:K4"/>
    <mergeCell ref="B6:N6"/>
    <mergeCell ref="B8:N8"/>
    <mergeCell ref="B22:N22"/>
    <mergeCell ref="B27:N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Glasker</dc:creator>
  <cp:keywords/>
  <dc:description/>
  <cp:lastModifiedBy>Manja Ratomaharo</cp:lastModifiedBy>
  <cp:revision/>
  <dcterms:created xsi:type="dcterms:W3CDTF">2025-10-21T02:54:06Z</dcterms:created>
  <dcterms:modified xsi:type="dcterms:W3CDTF">2025-11-05T05:38:01Z</dcterms:modified>
  <cp:category/>
  <cp:contentStatus/>
</cp:coreProperties>
</file>